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88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Лист1!$AD$1:$AD$883</definedName>
  </definedNames>
  <calcPr calcId="145621"/>
</workbook>
</file>

<file path=xl/calcChain.xml><?xml version="1.0" encoding="utf-8"?>
<calcChain xmlns="http://schemas.openxmlformats.org/spreadsheetml/2006/main">
  <c r="O517" i="1" l="1"/>
  <c r="Y323" i="1" l="1"/>
  <c r="Z323" i="1"/>
  <c r="P343" i="1" l="1"/>
  <c r="Y82" i="1" l="1"/>
  <c r="Z82" i="1"/>
  <c r="C82" i="1"/>
  <c r="W209" i="1" l="1"/>
  <c r="V209" i="1"/>
  <c r="O209" i="1"/>
  <c r="P209" i="1"/>
  <c r="I209" i="1"/>
  <c r="J209" i="1"/>
  <c r="D209" i="1"/>
  <c r="C209" i="1"/>
  <c r="O408" i="1" l="1"/>
  <c r="Y523" i="1" l="1"/>
  <c r="Z523" i="1"/>
  <c r="V523" i="1"/>
  <c r="N46" i="1" l="1"/>
  <c r="Z46" i="1"/>
  <c r="C601" i="1" l="1"/>
  <c r="Q156" i="1" l="1"/>
  <c r="E239" i="1"/>
  <c r="Z631" i="1" l="1"/>
  <c r="Y631" i="1"/>
  <c r="Y227" i="1" l="1"/>
  <c r="W227" i="1"/>
  <c r="X114" i="1"/>
  <c r="Q114" i="1"/>
  <c r="I343" i="1"/>
  <c r="X259" i="1"/>
  <c r="Y458" i="1"/>
  <c r="Z367" i="1" l="1"/>
  <c r="P367" i="1"/>
  <c r="G489" i="1"/>
  <c r="Z517" i="1" l="1"/>
  <c r="O128" i="1" l="1"/>
  <c r="Z227" i="1"/>
  <c r="P505" i="1" l="1"/>
  <c r="O505" i="1"/>
  <c r="F458" i="1"/>
  <c r="L458" i="1"/>
  <c r="S458" i="1"/>
  <c r="R458" i="1"/>
  <c r="R323" i="1" l="1"/>
  <c r="I517" i="1" l="1"/>
  <c r="F517" i="1"/>
  <c r="C517" i="1"/>
  <c r="L61" i="1" l="1"/>
  <c r="F61" i="1"/>
  <c r="Y61" i="1"/>
  <c r="Z343" i="1" l="1"/>
  <c r="Y343" i="1"/>
  <c r="P555" i="1" l="1"/>
  <c r="O555" i="1"/>
  <c r="W555" i="1"/>
  <c r="Y555" i="1"/>
  <c r="V555" i="1"/>
  <c r="AD637" i="1"/>
  <c r="W275" i="1"/>
  <c r="V275" i="1"/>
  <c r="Z570" i="1" l="1"/>
  <c r="W128" i="1" l="1"/>
  <c r="V128" i="1"/>
  <c r="C92" i="1"/>
  <c r="D92" i="1"/>
  <c r="D601" i="1" l="1"/>
  <c r="G601" i="1"/>
  <c r="I601" i="1"/>
  <c r="J601" i="1"/>
  <c r="L601" i="1"/>
  <c r="M601" i="1"/>
  <c r="O601" i="1"/>
  <c r="P601" i="1"/>
  <c r="V601" i="1"/>
  <c r="W601" i="1"/>
  <c r="Y601" i="1"/>
  <c r="F543" i="1" l="1"/>
  <c r="L543" i="1"/>
  <c r="R543" i="1"/>
  <c r="Y543" i="1"/>
  <c r="W631" i="1" l="1"/>
  <c r="V631" i="1"/>
  <c r="P631" i="1"/>
  <c r="O631" i="1"/>
  <c r="C631" i="1"/>
  <c r="D631" i="1"/>
  <c r="J631" i="1"/>
  <c r="I631" i="1"/>
  <c r="W582" i="1"/>
  <c r="V582" i="1"/>
  <c r="P582" i="1"/>
  <c r="O582" i="1"/>
  <c r="J582" i="1"/>
  <c r="I582" i="1"/>
  <c r="D582" i="1"/>
  <c r="C582" i="1"/>
  <c r="D543" i="1"/>
  <c r="C543" i="1"/>
  <c r="J543" i="1"/>
  <c r="I543" i="1"/>
  <c r="P543" i="1"/>
  <c r="O543" i="1"/>
  <c r="W543" i="1"/>
  <c r="V543" i="1"/>
  <c r="P533" i="1"/>
  <c r="O533" i="1"/>
  <c r="W533" i="1"/>
  <c r="V533" i="1"/>
  <c r="W470" i="1"/>
  <c r="V470" i="1"/>
  <c r="W458" i="1"/>
  <c r="V458" i="1"/>
  <c r="P458" i="1"/>
  <c r="O458" i="1"/>
  <c r="D458" i="1"/>
  <c r="C458" i="1"/>
  <c r="J458" i="1"/>
  <c r="I458" i="1"/>
  <c r="W437" i="1"/>
  <c r="V437" i="1"/>
  <c r="P437" i="1"/>
  <c r="O437" i="1"/>
  <c r="J437" i="1"/>
  <c r="I437" i="1"/>
  <c r="C437" i="1"/>
  <c r="D437" i="1"/>
  <c r="O420" i="1"/>
  <c r="P420" i="1"/>
  <c r="V420" i="1"/>
  <c r="W420" i="1"/>
  <c r="Y193" i="1"/>
  <c r="V193" i="1"/>
  <c r="R193" i="1"/>
  <c r="L193" i="1"/>
  <c r="J193" i="1"/>
  <c r="I193" i="1"/>
  <c r="F193" i="1"/>
  <c r="D193" i="1"/>
  <c r="C193" i="1"/>
  <c r="D408" i="1"/>
  <c r="C408" i="1"/>
  <c r="J408" i="1"/>
  <c r="I408" i="1"/>
  <c r="P408" i="1"/>
  <c r="W408" i="1"/>
  <c r="V408" i="1"/>
  <c r="W323" i="1"/>
  <c r="V323" i="1"/>
  <c r="P323" i="1"/>
  <c r="O323" i="1"/>
  <c r="J323" i="1"/>
  <c r="I323" i="1"/>
  <c r="D323" i="1"/>
  <c r="C323" i="1"/>
  <c r="P193" i="1" l="1"/>
  <c r="O193" i="1"/>
  <c r="W193" i="1"/>
  <c r="O82" i="1"/>
  <c r="P82" i="1"/>
  <c r="W82" i="1"/>
  <c r="V82" i="1"/>
  <c r="W69" i="1"/>
  <c r="V69" i="1"/>
  <c r="P69" i="1"/>
  <c r="O69" i="1"/>
  <c r="J69" i="1"/>
  <c r="I69" i="1"/>
  <c r="D69" i="1"/>
  <c r="C69" i="1"/>
  <c r="Z292" i="1"/>
  <c r="Y292" i="1"/>
  <c r="W292" i="1"/>
  <c r="V292" i="1"/>
  <c r="S292" i="1"/>
  <c r="R292" i="1"/>
  <c r="P292" i="1"/>
  <c r="O292" i="1"/>
  <c r="L292" i="1"/>
  <c r="J292" i="1"/>
  <c r="I292" i="1"/>
  <c r="F292" i="1"/>
  <c r="D292" i="1"/>
  <c r="C292" i="1"/>
  <c r="C489" i="1"/>
  <c r="D489" i="1"/>
  <c r="F489" i="1"/>
  <c r="I489" i="1"/>
  <c r="J489" i="1"/>
  <c r="L489" i="1"/>
  <c r="O489" i="1"/>
  <c r="P489" i="1"/>
  <c r="R489" i="1"/>
  <c r="V489" i="1"/>
  <c r="W489" i="1"/>
  <c r="Y489" i="1"/>
  <c r="D570" i="1"/>
  <c r="C570" i="1"/>
  <c r="I570" i="1"/>
  <c r="J570" i="1"/>
  <c r="O570" i="1"/>
  <c r="P570" i="1"/>
  <c r="V570" i="1"/>
  <c r="W570" i="1"/>
  <c r="Y570" i="1"/>
  <c r="C332" i="1"/>
  <c r="D332" i="1"/>
  <c r="F332" i="1"/>
  <c r="O332" i="1"/>
  <c r="R332" i="1"/>
  <c r="V332" i="1"/>
  <c r="Y332" i="1"/>
  <c r="W380" i="1" l="1"/>
  <c r="V380" i="1"/>
  <c r="P380" i="1"/>
  <c r="O380" i="1"/>
  <c r="J380" i="1"/>
  <c r="I380" i="1"/>
  <c r="D380" i="1"/>
  <c r="C380" i="1"/>
  <c r="AA591" i="1"/>
  <c r="Z591" i="1"/>
  <c r="Y591" i="1"/>
  <c r="W591" i="1"/>
  <c r="V591" i="1"/>
  <c r="U591" i="1"/>
  <c r="S591" i="1"/>
  <c r="R591" i="1"/>
  <c r="P591" i="1"/>
  <c r="O591" i="1"/>
  <c r="N591" i="1"/>
  <c r="M591" i="1"/>
  <c r="L591" i="1"/>
  <c r="J591" i="1"/>
  <c r="I591" i="1"/>
  <c r="H591" i="1"/>
  <c r="G591" i="1"/>
  <c r="F591" i="1"/>
  <c r="D591" i="1"/>
  <c r="C591" i="1"/>
  <c r="Z165" i="1"/>
  <c r="Y165" i="1"/>
  <c r="W165" i="1"/>
  <c r="V165" i="1"/>
  <c r="S165" i="1"/>
  <c r="R165" i="1"/>
  <c r="P165" i="1"/>
  <c r="O165" i="1"/>
  <c r="M165" i="1"/>
  <c r="L165" i="1"/>
  <c r="J165" i="1"/>
  <c r="I165" i="1"/>
  <c r="G165" i="1"/>
  <c r="F165" i="1"/>
  <c r="D165" i="1"/>
  <c r="C165" i="1"/>
  <c r="T161" i="1"/>
  <c r="N161" i="1"/>
  <c r="N165" i="1" s="1"/>
  <c r="K161" i="1"/>
  <c r="H161" i="1"/>
  <c r="E161" i="1"/>
  <c r="T165" i="1"/>
  <c r="X92" i="1" l="1"/>
  <c r="W92" i="1"/>
  <c r="V92" i="1"/>
  <c r="Q92" i="1"/>
  <c r="P92" i="1"/>
  <c r="O92" i="1"/>
  <c r="V395" i="1" l="1"/>
  <c r="J395" i="1"/>
  <c r="I395" i="1"/>
  <c r="D395" i="1"/>
  <c r="C395" i="1"/>
  <c r="W395" i="1"/>
  <c r="P395" i="1"/>
  <c r="O395" i="1"/>
  <c r="P447" i="1"/>
  <c r="O447" i="1"/>
  <c r="R447" i="1"/>
  <c r="V447" i="1"/>
  <c r="W447" i="1"/>
  <c r="Y447" i="1"/>
  <c r="Y367" i="1"/>
  <c r="W367" i="1"/>
  <c r="V367" i="1"/>
  <c r="S367" i="1"/>
  <c r="R367" i="1"/>
  <c r="O367" i="1"/>
  <c r="L367" i="1"/>
  <c r="J367" i="1"/>
  <c r="I367" i="1"/>
  <c r="D367" i="1"/>
  <c r="C367" i="1"/>
  <c r="W343" i="1"/>
  <c r="R343" i="1"/>
  <c r="O343" i="1"/>
  <c r="F343" i="1"/>
  <c r="C343" i="1"/>
  <c r="V343" i="1"/>
  <c r="W259" i="1"/>
  <c r="V259" i="1"/>
  <c r="O259" i="1"/>
  <c r="Z308" i="1" l="1"/>
  <c r="Y308" i="1"/>
  <c r="V308" i="1"/>
  <c r="U308" i="1"/>
  <c r="O308" i="1"/>
  <c r="N308" i="1"/>
  <c r="M308" i="1"/>
  <c r="L308" i="1"/>
  <c r="J308" i="1"/>
  <c r="I308" i="1"/>
  <c r="H308" i="1"/>
  <c r="G308" i="1"/>
  <c r="F308" i="1"/>
  <c r="D308" i="1"/>
  <c r="C308" i="1"/>
  <c r="W114" i="1"/>
  <c r="V114" i="1"/>
  <c r="P114" i="1"/>
  <c r="O114" i="1"/>
  <c r="J114" i="1"/>
  <c r="I114" i="1"/>
  <c r="H114" i="1"/>
  <c r="G114" i="1"/>
  <c r="F114" i="1"/>
  <c r="D114" i="1"/>
  <c r="C114" i="1"/>
  <c r="Q308" i="1" l="1"/>
  <c r="C505" i="1"/>
  <c r="E61" i="1"/>
  <c r="K61" i="1"/>
  <c r="W61" i="1"/>
  <c r="V61" i="1"/>
  <c r="P61" i="1"/>
  <c r="O61" i="1"/>
  <c r="J61" i="1"/>
  <c r="I61" i="1"/>
  <c r="D61" i="1"/>
  <c r="C61" i="1"/>
  <c r="Z239" i="1" l="1"/>
  <c r="Y239" i="1"/>
  <c r="X239" i="1"/>
  <c r="W239" i="1"/>
  <c r="V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D239" i="1"/>
  <c r="C239" i="1"/>
  <c r="Y46" i="1"/>
  <c r="W46" i="1"/>
  <c r="V46" i="1"/>
  <c r="R46" i="1"/>
  <c r="P46" i="1"/>
  <c r="O46" i="1"/>
  <c r="L46" i="1"/>
  <c r="J46" i="1"/>
  <c r="I46" i="1"/>
  <c r="G46" i="1"/>
  <c r="F46" i="1"/>
  <c r="D46" i="1"/>
  <c r="C46" i="1"/>
  <c r="W523" i="1"/>
  <c r="S523" i="1"/>
  <c r="R523" i="1"/>
  <c r="P523" i="1"/>
  <c r="O523" i="1"/>
  <c r="J523" i="1"/>
  <c r="I523" i="1"/>
  <c r="G523" i="1"/>
  <c r="F523" i="1"/>
  <c r="D523" i="1"/>
  <c r="C523" i="1"/>
  <c r="Y517" i="1"/>
  <c r="W517" i="1"/>
  <c r="V517" i="1"/>
  <c r="Q517" i="1"/>
  <c r="P517" i="1"/>
</calcChain>
</file>

<file path=xl/sharedStrings.xml><?xml version="1.0" encoding="utf-8"?>
<sst xmlns="http://schemas.openxmlformats.org/spreadsheetml/2006/main" count="1461" uniqueCount="1194">
  <si>
    <t>№</t>
  </si>
  <si>
    <t>наименование МО</t>
  </si>
  <si>
    <t>Теплоснабжение</t>
  </si>
  <si>
    <t>горячее водоснабжение</t>
  </si>
  <si>
    <t>Холодное водоснабжение</t>
  </si>
  <si>
    <t>Электроснабжение</t>
  </si>
  <si>
    <t>Количество МКД, ед.</t>
  </si>
  <si>
    <t xml:space="preserve">Количество коллективных (общедомовых) приборов учета, ед. </t>
  </si>
  <si>
    <t>в которых требуется установка коллективных (общедомовых ) ПУ</t>
  </si>
  <si>
    <t>оборудованных коллективными (общедомовыми) приборами учета</t>
  </si>
  <si>
    <t>% оснащенности</t>
  </si>
  <si>
    <t>% выполнения плана установки ПУ в 2014г</t>
  </si>
  <si>
    <t>1.1</t>
  </si>
  <si>
    <t>1.2</t>
  </si>
  <si>
    <t>1.3</t>
  </si>
  <si>
    <t xml:space="preserve">г. Ачинск </t>
  </si>
  <si>
    <t>г. Дивногорск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</si>
  <si>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</si>
  <si>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</si>
  <si>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</si>
  <si>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</si>
  <si>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</si>
  <si>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</si>
  <si>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</si>
  <si>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</si>
  <si>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</si>
  <si>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</si>
  <si>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</si>
  <si>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</si>
  <si>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</si>
  <si>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</si>
  <si>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</si>
  <si>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1.14.1</t>
  </si>
  <si>
    <t>1.14.2</t>
  </si>
  <si>
    <t>1.14.3</t>
  </si>
  <si>
    <t>1.14.4</t>
  </si>
  <si>
    <t>1.14.5</t>
  </si>
  <si>
    <t>1.14.6</t>
  </si>
  <si>
    <t>1.14.7</t>
  </si>
  <si>
    <t>1.14.8</t>
  </si>
  <si>
    <t>1.14.9</t>
  </si>
  <si>
    <t>1.14.10</t>
  </si>
  <si>
    <t>1.14.11</t>
  </si>
  <si>
    <t>1.14.12</t>
  </si>
  <si>
    <t>1.14.13</t>
  </si>
  <si>
    <t>1.14.14</t>
  </si>
  <si>
    <t>1.14.15</t>
  </si>
  <si>
    <t>1.14.16</t>
  </si>
  <si>
    <t>1.15.1</t>
  </si>
  <si>
    <t>1.15.2</t>
  </si>
  <si>
    <t>1.15.3</t>
  </si>
  <si>
    <t>1.15.4</t>
  </si>
  <si>
    <t>1.15.5</t>
  </si>
  <si>
    <t>1.15.6</t>
  </si>
  <si>
    <t>1.15.7</t>
  </si>
  <si>
    <t>1.15.8</t>
  </si>
  <si>
    <t>1.15.9</t>
  </si>
  <si>
    <t>1.16.1</t>
  </si>
  <si>
    <t>1.16.2</t>
  </si>
  <si>
    <t>1.16.3</t>
  </si>
  <si>
    <t>1.16.4</t>
  </si>
  <si>
    <t>1.16.5</t>
  </si>
  <si>
    <t>1.16.6</t>
  </si>
  <si>
    <t>1.16.7</t>
  </si>
  <si>
    <t>1.16.8</t>
  </si>
  <si>
    <t>1.16.9</t>
  </si>
  <si>
    <t>1.16.10</t>
  </si>
  <si>
    <t>1.16.11</t>
  </si>
  <si>
    <t>1.16.12</t>
  </si>
  <si>
    <t>1.16.13</t>
  </si>
  <si>
    <t>1.17.1</t>
  </si>
  <si>
    <t>1.17.2</t>
  </si>
  <si>
    <t>1.17.3</t>
  </si>
  <si>
    <t>1.17.4</t>
  </si>
  <si>
    <t>1.17.5</t>
  </si>
  <si>
    <t>1.17.6</t>
  </si>
  <si>
    <t>1.19</t>
  </si>
  <si>
    <t>1.18.1</t>
  </si>
  <si>
    <t>1.18.2</t>
  </si>
  <si>
    <t>1.18.3</t>
  </si>
  <si>
    <t>1.18.4</t>
  </si>
  <si>
    <t>1.18.5</t>
  </si>
  <si>
    <t>1.18.6</t>
  </si>
  <si>
    <t>1.18.7</t>
  </si>
  <si>
    <t>1.18.8</t>
  </si>
  <si>
    <t>1.18.9</t>
  </si>
  <si>
    <t>1.18.10</t>
  </si>
  <si>
    <t>1.18.11</t>
  </si>
  <si>
    <t>1.20</t>
  </si>
  <si>
    <t>1.19.1</t>
  </si>
  <si>
    <t>1.19.2</t>
  </si>
  <si>
    <t>1.19.3</t>
  </si>
  <si>
    <t>1.19.4</t>
  </si>
  <si>
    <t>1.19.5</t>
  </si>
  <si>
    <t>1.19.6</t>
  </si>
  <si>
    <t>1.19.7</t>
  </si>
  <si>
    <t>1.19.8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</si>
  <si>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</si>
  <si>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</si>
  <si>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</si>
  <si>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</si>
  <si>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</si>
  <si>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</si>
  <si>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</si>
  <si>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</si>
  <si>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</si>
  <si>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</si>
  <si>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</si>
  <si>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1.20.1</t>
  </si>
  <si>
    <t>1.20.2</t>
  </si>
  <si>
    <t>1.20.3</t>
  </si>
  <si>
    <t>1.20.4</t>
  </si>
  <si>
    <t>1.20.5</t>
  </si>
  <si>
    <t>1.20.6</t>
  </si>
  <si>
    <t>1.20.7</t>
  </si>
  <si>
    <t>1.20.8</t>
  </si>
  <si>
    <t>1.20.9</t>
  </si>
  <si>
    <t>1.20.10</t>
  </si>
  <si>
    <t>1.20.11</t>
  </si>
  <si>
    <t>1.20.12</t>
  </si>
  <si>
    <t>1.20.13</t>
  </si>
  <si>
    <t>1.20.14</t>
  </si>
  <si>
    <t>1.20.15</t>
  </si>
  <si>
    <t>1.20.16</t>
  </si>
  <si>
    <t>1.20.17</t>
  </si>
  <si>
    <t>1.20.18</t>
  </si>
  <si>
    <t>1.20.19</t>
  </si>
  <si>
    <t>1.20.20</t>
  </si>
  <si>
    <t>1.21.1</t>
  </si>
  <si>
    <t>1.21.2</t>
  </si>
  <si>
    <t>1.21.3</t>
  </si>
  <si>
    <t>1.21.4</t>
  </si>
  <si>
    <t>1.21.5</t>
  </si>
  <si>
    <t>1.21.6</t>
  </si>
  <si>
    <t>1.21.7</t>
  </si>
  <si>
    <t>1.21.8</t>
  </si>
  <si>
    <t>1.21.9</t>
  </si>
  <si>
    <t>1.21.10</t>
  </si>
  <si>
    <t>1.21.11</t>
  </si>
  <si>
    <t>1.21.12</t>
  </si>
  <si>
    <t>1.22.1</t>
  </si>
  <si>
    <t>1.22.2</t>
  </si>
  <si>
    <t>1.22.3</t>
  </si>
  <si>
    <t>1.22.4</t>
  </si>
  <si>
    <t>1.22.5</t>
  </si>
  <si>
    <t>1.22.6</t>
  </si>
  <si>
    <t>1.22.7</t>
  </si>
  <si>
    <t>1.22.8</t>
  </si>
  <si>
    <t>1.22.9</t>
  </si>
  <si>
    <t>1.23.1</t>
  </si>
  <si>
    <t>1.23.2</t>
  </si>
  <si>
    <t>1.23.3</t>
  </si>
  <si>
    <t>1.23.4</t>
  </si>
  <si>
    <t>1.23.5</t>
  </si>
  <si>
    <t>1.23.6</t>
  </si>
  <si>
    <t>1.23.7</t>
  </si>
  <si>
    <t>1.23.8</t>
  </si>
  <si>
    <t>1.24.1</t>
  </si>
  <si>
    <t>1.24.2</t>
  </si>
  <si>
    <t>1.24.3</t>
  </si>
  <si>
    <t>1.24.4</t>
  </si>
  <si>
    <t>1.24.5</t>
  </si>
  <si>
    <t>1.24.6</t>
  </si>
  <si>
    <t>1.24.7</t>
  </si>
  <si>
    <t>1.24.8</t>
  </si>
  <si>
    <t>1.24.9</t>
  </si>
  <si>
    <t>1.24.10</t>
  </si>
  <si>
    <t>1.24.11</t>
  </si>
  <si>
    <t>1.24.12</t>
  </si>
  <si>
    <t>1.24.13</t>
  </si>
  <si>
    <t>1.24.14</t>
  </si>
  <si>
    <t>1.25.1</t>
  </si>
  <si>
    <t>1.25.2</t>
  </si>
  <si>
    <t>1.25.3</t>
  </si>
  <si>
    <t>1.25.4</t>
  </si>
  <si>
    <t>1.25.5</t>
  </si>
  <si>
    <t>1.25.6</t>
  </si>
  <si>
    <t>1.25.7</t>
  </si>
  <si>
    <t>1.25.8</t>
  </si>
  <si>
    <t>1.25.9</t>
  </si>
  <si>
    <t>1.25.10</t>
  </si>
  <si>
    <t>1.25.11</t>
  </si>
  <si>
    <t>1.25.12</t>
  </si>
  <si>
    <t>1.25.13</t>
  </si>
  <si>
    <t>1.25.14</t>
  </si>
  <si>
    <t>1.25.15</t>
  </si>
  <si>
    <t>1.25.16</t>
  </si>
  <si>
    <t>1.25.17</t>
  </si>
  <si>
    <t>1.25.18</t>
  </si>
  <si>
    <t>1.25.19</t>
  </si>
  <si>
    <t>1.25.20</t>
  </si>
  <si>
    <t>1.25.21</t>
  </si>
  <si>
    <t>1.25.22</t>
  </si>
  <si>
    <t>1.25.23</t>
  </si>
  <si>
    <t>1.25.24</t>
  </si>
  <si>
    <t>1.25.25</t>
  </si>
  <si>
    <t>1.25.26</t>
  </si>
  <si>
    <t>1.26.1</t>
  </si>
  <si>
    <t>1.26.2</t>
  </si>
  <si>
    <t>1.26.3</t>
  </si>
  <si>
    <t>1.26.4</t>
  </si>
  <si>
    <t>1.26.5</t>
  </si>
  <si>
    <t>1.26.6</t>
  </si>
  <si>
    <t>1.26.7</t>
  </si>
  <si>
    <t>1.26.8</t>
  </si>
  <si>
    <t>1.26.9</t>
  </si>
  <si>
    <t>1.26.10</t>
  </si>
  <si>
    <t>1.26.11</t>
  </si>
  <si>
    <t>1.26.12</t>
  </si>
  <si>
    <t>1.26.13</t>
  </si>
  <si>
    <t>1.26.14</t>
  </si>
  <si>
    <t>1.27.1</t>
  </si>
  <si>
    <t>1.27.2</t>
  </si>
  <si>
    <t>1.27.3</t>
  </si>
  <si>
    <t>1.27.4</t>
  </si>
  <si>
    <t>1.27.5</t>
  </si>
  <si>
    <t>1.27.6</t>
  </si>
  <si>
    <t>1.27.7</t>
  </si>
  <si>
    <t>1.27.8</t>
  </si>
  <si>
    <t>1.27.9</t>
  </si>
  <si>
    <t>1.27.10</t>
  </si>
  <si>
    <t>1.27.11</t>
  </si>
  <si>
    <t>1.27.12</t>
  </si>
  <si>
    <t>1.27.13</t>
  </si>
  <si>
    <t>1.27.14</t>
  </si>
  <si>
    <t>1.27.15</t>
  </si>
  <si>
    <t>1.27.16</t>
  </si>
  <si>
    <t>1.28.1</t>
  </si>
  <si>
    <t>1.28.2</t>
  </si>
  <si>
    <t>1.28.3</t>
  </si>
  <si>
    <t>1.28.4</t>
  </si>
  <si>
    <t>1.28.5</t>
  </si>
  <si>
    <t>1.28.6</t>
  </si>
  <si>
    <t>1.28.7</t>
  </si>
  <si>
    <t>1.28.8</t>
  </si>
  <si>
    <t>1.28.9</t>
  </si>
  <si>
    <t>1.28.10</t>
  </si>
  <si>
    <t>1.29.1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</si>
  <si>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</si>
  <si>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</si>
  <si>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</si>
  <si>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</si>
  <si>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</si>
  <si>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</si>
  <si>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</si>
  <si>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</si>
  <si>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</si>
  <si>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</si>
  <si>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</si>
  <si>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</si>
  <si>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</si>
  <si>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</si>
  <si>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</si>
  <si>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</si>
  <si>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</si>
  <si>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1.30.1</t>
  </si>
  <si>
    <t>1.30.2</t>
  </si>
  <si>
    <t>1.30.3</t>
  </si>
  <si>
    <t>1.30.4</t>
  </si>
  <si>
    <t>1.30.5</t>
  </si>
  <si>
    <t>1.30.6</t>
  </si>
  <si>
    <t>1.30.7</t>
  </si>
  <si>
    <t>1.30.8</t>
  </si>
  <si>
    <t>1.30.9</t>
  </si>
  <si>
    <t>1.30.10</t>
  </si>
  <si>
    <t>1.30.11</t>
  </si>
  <si>
    <t>1.30.12</t>
  </si>
  <si>
    <t>1.30.13</t>
  </si>
  <si>
    <t>1.30.14</t>
  </si>
  <si>
    <t>1.31.1</t>
  </si>
  <si>
    <t>1.31.2</t>
  </si>
  <si>
    <t>1.31.3</t>
  </si>
  <si>
    <t>1.31.4</t>
  </si>
  <si>
    <t>1.31.5</t>
  </si>
  <si>
    <t>1.31.6</t>
  </si>
  <si>
    <t>1.31.7</t>
  </si>
  <si>
    <t>1.31.8</t>
  </si>
  <si>
    <t>1.31.9</t>
  </si>
  <si>
    <t>1.31.10</t>
  </si>
  <si>
    <t>1.31.11</t>
  </si>
  <si>
    <t>1.31.12</t>
  </si>
  <si>
    <t>1.31.13</t>
  </si>
  <si>
    <t>1.31.14</t>
  </si>
  <si>
    <t>1.31.15</t>
  </si>
  <si>
    <t>1.32</t>
  </si>
  <si>
    <t>1.32.1</t>
  </si>
  <si>
    <t>1.32.2</t>
  </si>
  <si>
    <t>1.32.3</t>
  </si>
  <si>
    <t>1.32.4</t>
  </si>
  <si>
    <t>1.32.5</t>
  </si>
  <si>
    <t>1.32.6</t>
  </si>
  <si>
    <t>1.32.7</t>
  </si>
  <si>
    <t>1.32.8</t>
  </si>
  <si>
    <t>1.32.9</t>
  </si>
  <si>
    <t>1.32.10</t>
  </si>
  <si>
    <t>1.32.11</t>
  </si>
  <si>
    <t>1.32.12</t>
  </si>
  <si>
    <t>1.32.13</t>
  </si>
  <si>
    <t>1.32.14</t>
  </si>
  <si>
    <t>1.33</t>
  </si>
  <si>
    <t>1.34</t>
  </si>
  <si>
    <t>1.33.1</t>
  </si>
  <si>
    <t>1.33.2</t>
  </si>
  <si>
    <t>1.33.3</t>
  </si>
  <si>
    <t>1.33.4</t>
  </si>
  <si>
    <t>1.33.5</t>
  </si>
  <si>
    <t>1.33.6</t>
  </si>
  <si>
    <t>1.33.7</t>
  </si>
  <si>
    <t>1.33.8</t>
  </si>
  <si>
    <t>1.33.9</t>
  </si>
  <si>
    <t>1.33.10</t>
  </si>
  <si>
    <t>1.33.11</t>
  </si>
  <si>
    <t>1.33.12</t>
  </si>
  <si>
    <t>1.33.13</t>
  </si>
  <si>
    <t>1.35</t>
  </si>
  <si>
    <t>1.34.1</t>
  </si>
  <si>
    <t>1.34.2</t>
  </si>
  <si>
    <t>1.34.3</t>
  </si>
  <si>
    <t>1.34.4</t>
  </si>
  <si>
    <t>1.34.5</t>
  </si>
  <si>
    <t>1.34.6</t>
  </si>
  <si>
    <t>1.34.7</t>
  </si>
  <si>
    <t>1.36</t>
  </si>
  <si>
    <t>1.35.1</t>
  </si>
  <si>
    <t>1.35.2</t>
  </si>
  <si>
    <t>1.35.3</t>
  </si>
  <si>
    <t>1.35.4</t>
  </si>
  <si>
    <t>1.35.5</t>
  </si>
  <si>
    <t>1.35.6</t>
  </si>
  <si>
    <t>1.35.7</t>
  </si>
  <si>
    <t>1.35.8</t>
  </si>
  <si>
    <t>1.35.9</t>
  </si>
  <si>
    <t>1.37</t>
  </si>
  <si>
    <t>1.36.1</t>
  </si>
  <si>
    <t>1.36.2</t>
  </si>
  <si>
    <t>1.36.3</t>
  </si>
  <si>
    <t>1.36.4</t>
  </si>
  <si>
    <t>1.36.5</t>
  </si>
  <si>
    <t>1.36.6</t>
  </si>
  <si>
    <t>1.36.7</t>
  </si>
  <si>
    <t>1.36.8</t>
  </si>
  <si>
    <t>1.36.9</t>
  </si>
  <si>
    <t>1.36.10</t>
  </si>
  <si>
    <t>1.36.11</t>
  </si>
  <si>
    <t>1.36.12</t>
  </si>
  <si>
    <t>1.36.13</t>
  </si>
  <si>
    <t>1.36.14</t>
  </si>
  <si>
    <t>1.36.15</t>
  </si>
  <si>
    <t>1.36.16</t>
  </si>
  <si>
    <t>1.36.17</t>
  </si>
  <si>
    <t>1.36.18</t>
  </si>
  <si>
    <t>1.36.19</t>
  </si>
  <si>
    <t>1.36.20</t>
  </si>
  <si>
    <t>1.36.21</t>
  </si>
  <si>
    <t>1.36.22</t>
  </si>
  <si>
    <t>1.38</t>
  </si>
  <si>
    <t>1.37.1</t>
  </si>
  <si>
    <t>1.37.2</t>
  </si>
  <si>
    <t>1.37.3</t>
  </si>
  <si>
    <t>1.37.4</t>
  </si>
  <si>
    <t>1.37.5</t>
  </si>
  <si>
    <t>1.37.6</t>
  </si>
  <si>
    <t>1.37.7</t>
  </si>
  <si>
    <t>1.37.8</t>
  </si>
  <si>
    <t>1.37.9</t>
  </si>
  <si>
    <t>1.37.10</t>
  </si>
  <si>
    <t>1.37.11</t>
  </si>
  <si>
    <t>1.39</t>
  </si>
  <si>
    <t>1.38.1</t>
  </si>
  <si>
    <t>1.38.2</t>
  </si>
  <si>
    <t>1.38.3</t>
  </si>
  <si>
    <t>1.38.4</t>
  </si>
  <si>
    <t>1.38.5</t>
  </si>
  <si>
    <t>1.38.6</t>
  </si>
  <si>
    <t>1.38.7</t>
  </si>
  <si>
    <t>1.38.8</t>
  </si>
  <si>
    <t>1.38.9</t>
  </si>
  <si>
    <t>1.38.10</t>
  </si>
  <si>
    <t>1.38.11</t>
  </si>
  <si>
    <t>1.38.12</t>
  </si>
  <si>
    <t>1.38.13</t>
  </si>
  <si>
    <t>1.40</t>
  </si>
  <si>
    <t>1.39.1</t>
  </si>
  <si>
    <t>1.39.2</t>
  </si>
  <si>
    <t>1.39.3</t>
  </si>
  <si>
    <t>1.39.4</t>
  </si>
  <si>
    <t>1.39.5</t>
  </si>
  <si>
    <t>1.39.6</t>
  </si>
  <si>
    <t>1.39.7</t>
  </si>
  <si>
    <t>1.39.8</t>
  </si>
  <si>
    <t>1.39.9</t>
  </si>
  <si>
    <t>1.39.10</t>
  </si>
  <si>
    <t>1.39.11</t>
  </si>
  <si>
    <t>1.41</t>
  </si>
  <si>
    <t>1.40.1</t>
  </si>
  <si>
    <t>1.40.2</t>
  </si>
  <si>
    <t>1.40.3</t>
  </si>
  <si>
    <t>1.40.4</t>
  </si>
  <si>
    <t>1.40.5</t>
  </si>
  <si>
    <t>1.40.6</t>
  </si>
  <si>
    <t>1.40.7</t>
  </si>
  <si>
    <t>1.40.8</t>
  </si>
  <si>
    <t>1.40.9</t>
  </si>
  <si>
    <t>1.40.10</t>
  </si>
  <si>
    <t>1.41.1</t>
  </si>
  <si>
    <t>1.41.2</t>
  </si>
  <si>
    <t>1.41.3</t>
  </si>
  <si>
    <t>1.41.4</t>
  </si>
  <si>
    <t>1.41.5</t>
  </si>
  <si>
    <t>1.41.6</t>
  </si>
  <si>
    <t>1.41.7</t>
  </si>
  <si>
    <t>1.41.8</t>
  </si>
  <si>
    <t>1.41.9</t>
  </si>
  <si>
    <t>1.41.10</t>
  </si>
  <si>
    <t>1.41.11</t>
  </si>
  <si>
    <t>1.41.12</t>
  </si>
  <si>
    <t>1.41.13</t>
  </si>
  <si>
    <t>1.41.14</t>
  </si>
  <si>
    <t>1.41.15</t>
  </si>
  <si>
    <t>1.42</t>
  </si>
  <si>
    <t>1.43</t>
  </si>
  <si>
    <t>1.42.1</t>
  </si>
  <si>
    <t>1.42.2</t>
  </si>
  <si>
    <t>1.42.3</t>
  </si>
  <si>
    <t>1.42.4</t>
  </si>
  <si>
    <t>1.42.5</t>
  </si>
  <si>
    <t>1.42.6</t>
  </si>
  <si>
    <t>1.42.7</t>
  </si>
  <si>
    <t>1.42.8</t>
  </si>
  <si>
    <t>1.43.1</t>
  </si>
  <si>
    <t>1.44</t>
  </si>
  <si>
    <t>1.43.2</t>
  </si>
  <si>
    <t>1.43.3</t>
  </si>
  <si>
    <t>1.43.4</t>
  </si>
  <si>
    <t>1.43.5</t>
  </si>
  <si>
    <t>1.43.6</t>
  </si>
  <si>
    <t>1.43.7</t>
  </si>
  <si>
    <t>1.43.8</t>
  </si>
  <si>
    <t>1.43.9</t>
  </si>
  <si>
    <t>1.44.1</t>
  </si>
  <si>
    <t>1.45</t>
  </si>
  <si>
    <t>1.44.2</t>
  </si>
  <si>
    <t>1.44.3</t>
  </si>
  <si>
    <t>1.44.4</t>
  </si>
  <si>
    <t>1.44.5</t>
  </si>
  <si>
    <t>1.44.6</t>
  </si>
  <si>
    <t>1.44.7</t>
  </si>
  <si>
    <t>1.44.8</t>
  </si>
  <si>
    <t>1.44.9</t>
  </si>
  <si>
    <t>1.44.10</t>
  </si>
  <si>
    <t>1.46</t>
  </si>
  <si>
    <t>1.45.1</t>
  </si>
  <si>
    <t>1.45.2</t>
  </si>
  <si>
    <t>1.45.3</t>
  </si>
  <si>
    <t>1.45.4</t>
  </si>
  <si>
    <t>1.45.5</t>
  </si>
  <si>
    <t>1.45.6</t>
  </si>
  <si>
    <t>1.45.7</t>
  </si>
  <si>
    <t>1.45.8</t>
  </si>
  <si>
    <t>1.45.9</t>
  </si>
  <si>
    <t>1.45.10</t>
  </si>
  <si>
    <t>1.45.11</t>
  </si>
  <si>
    <t>1.45.12</t>
  </si>
  <si>
    <t>1.45.13</t>
  </si>
  <si>
    <t>1.45.14</t>
  </si>
  <si>
    <t>1.45.15</t>
  </si>
  <si>
    <t>1.45.16</t>
  </si>
  <si>
    <t>1.45.17</t>
  </si>
  <si>
    <t>1.47</t>
  </si>
  <si>
    <t>1.46.1</t>
  </si>
  <si>
    <t>1.46.2</t>
  </si>
  <si>
    <t>1.46.3</t>
  </si>
  <si>
    <t>1.46.4</t>
  </si>
  <si>
    <t>1.46.5</t>
  </si>
  <si>
    <t>1.46.6</t>
  </si>
  <si>
    <t>1.46.7</t>
  </si>
  <si>
    <t>1.46.8</t>
  </si>
  <si>
    <t>1.46.9</t>
  </si>
  <si>
    <t>1.46.10</t>
  </si>
  <si>
    <t>1.46.11</t>
  </si>
  <si>
    <t>1.46.12</t>
  </si>
  <si>
    <t>1.46.13</t>
  </si>
  <si>
    <t>1.46.14</t>
  </si>
  <si>
    <t>1.48</t>
  </si>
  <si>
    <t>1.49</t>
  </si>
  <si>
    <t>1.48.1</t>
  </si>
  <si>
    <t>1.48.2</t>
  </si>
  <si>
    <t>1.48.3</t>
  </si>
  <si>
    <t>1.48.4</t>
  </si>
  <si>
    <t>1.48.5</t>
  </si>
  <si>
    <t>1.48.6</t>
  </si>
  <si>
    <t>1.48.7</t>
  </si>
  <si>
    <t>1.48.8</t>
  </si>
  <si>
    <t>1.48.9</t>
  </si>
  <si>
    <t>1.50</t>
  </si>
  <si>
    <t>1.49.1</t>
  </si>
  <si>
    <t>1.49.2</t>
  </si>
  <si>
    <t>1.49.3</t>
  </si>
  <si>
    <t>1.49.4</t>
  </si>
  <si>
    <t>1.50.1</t>
  </si>
  <si>
    <t>1.50.2</t>
  </si>
  <si>
    <t>1.50.3</t>
  </si>
  <si>
    <t>1.50.4</t>
  </si>
  <si>
    <t>1.50.5</t>
  </si>
  <si>
    <t>1.50.6</t>
  </si>
  <si>
    <t>1.50.7</t>
  </si>
  <si>
    <t>1.50.8</t>
  </si>
  <si>
    <t>1.51</t>
  </si>
  <si>
    <t>1.51.1</t>
  </si>
  <si>
    <t>1.51.2</t>
  </si>
  <si>
    <t>1.51.3</t>
  </si>
  <si>
    <t>1.51.4</t>
  </si>
  <si>
    <t>1.51.5</t>
  </si>
  <si>
    <t>1.51.6</t>
  </si>
  <si>
    <t>1.51.7</t>
  </si>
  <si>
    <t>1.51.8</t>
  </si>
  <si>
    <t>1.52</t>
  </si>
  <si>
    <t>1.52.1</t>
  </si>
  <si>
    <t>1.52.2</t>
  </si>
  <si>
    <t>1.52.3</t>
  </si>
  <si>
    <t>1.52.4</t>
  </si>
  <si>
    <t>1.52.5</t>
  </si>
  <si>
    <t>1.52.6</t>
  </si>
  <si>
    <t>1.52.7</t>
  </si>
  <si>
    <t>1.52.8</t>
  </si>
  <si>
    <t>1.52.9</t>
  </si>
  <si>
    <t>1.52.10</t>
  </si>
  <si>
    <t>1.53</t>
  </si>
  <si>
    <t>1.53.1</t>
  </si>
  <si>
    <t>1.53.2</t>
  </si>
  <si>
    <t>1.53.3</t>
  </si>
  <si>
    <t>1.53.4</t>
  </si>
  <si>
    <t>1.53.5</t>
  </si>
  <si>
    <t>1.53.6</t>
  </si>
  <si>
    <t>1.53.7</t>
  </si>
  <si>
    <t>1.53.8</t>
  </si>
  <si>
    <t>1.53.9</t>
  </si>
  <si>
    <t>1.53.10</t>
  </si>
  <si>
    <t>1.53.11</t>
  </si>
  <si>
    <t>1.53.12</t>
  </si>
  <si>
    <t>1.53.13</t>
  </si>
  <si>
    <t>1.54</t>
  </si>
  <si>
    <t>1.54.1</t>
  </si>
  <si>
    <t>1.54.2</t>
  </si>
  <si>
    <t>1.54.3</t>
  </si>
  <si>
    <t>1.54.4</t>
  </si>
  <si>
    <t>1.54.5</t>
  </si>
  <si>
    <t>1.54.6</t>
  </si>
  <si>
    <t>1.54.7</t>
  </si>
  <si>
    <t>1.54.8</t>
  </si>
  <si>
    <t>1.54.9</t>
  </si>
  <si>
    <t>1.54.10</t>
  </si>
  <si>
    <t>1.55</t>
  </si>
  <si>
    <t>1.55.1</t>
  </si>
  <si>
    <t>1.55.2</t>
  </si>
  <si>
    <t>1.55.3</t>
  </si>
  <si>
    <t>1.55.4</t>
  </si>
  <si>
    <t>1.55.5</t>
  </si>
  <si>
    <t>1.55.6</t>
  </si>
  <si>
    <t>1.55.7</t>
  </si>
  <si>
    <t>1.56</t>
  </si>
  <si>
    <t>1.56.1</t>
  </si>
  <si>
    <t>1.56.2</t>
  </si>
  <si>
    <t>1.56.3</t>
  </si>
  <si>
    <t>1.56.4</t>
  </si>
  <si>
    <t>1.56.5</t>
  </si>
  <si>
    <t>1.56.6</t>
  </si>
  <si>
    <t>1.56.7</t>
  </si>
  <si>
    <t>1.56.8</t>
  </si>
  <si>
    <t>1.57</t>
  </si>
  <si>
    <t>1.58</t>
  </si>
  <si>
    <t>1.59</t>
  </si>
  <si>
    <t>1.60</t>
  </si>
  <si>
    <t>1.61</t>
  </si>
  <si>
    <t>1.61.1</t>
  </si>
  <si>
    <t>1.61.2</t>
  </si>
  <si>
    <t>1.61.3</t>
  </si>
  <si>
    <t>1.61.4</t>
  </si>
  <si>
    <t>1.61.5</t>
  </si>
  <si>
    <t>1.61.6</t>
  </si>
  <si>
    <t>1.61.7</t>
  </si>
  <si>
    <t>1.61.8</t>
  </si>
  <si>
    <t>1.61.9</t>
  </si>
  <si>
    <t>1.61.10</t>
  </si>
  <si>
    <t>1.61.11</t>
  </si>
  <si>
    <t>1.61.12</t>
  </si>
  <si>
    <t>1.61.13</t>
  </si>
  <si>
    <t>1.61.14</t>
  </si>
  <si>
    <t>1.61.15</t>
  </si>
  <si>
    <t>1.61.16</t>
  </si>
  <si>
    <t>1.61.17</t>
  </si>
  <si>
    <t>1.61.18</t>
  </si>
  <si>
    <t>1.61.19</t>
  </si>
  <si>
    <t>1.61.20</t>
  </si>
  <si>
    <t>1.61.21</t>
  </si>
  <si>
    <t>1.61.22</t>
  </si>
  <si>
    <t>1.61.23</t>
  </si>
  <si>
    <t>1.61.24</t>
  </si>
  <si>
    <t>Сухобузимский р-он</t>
  </si>
  <si>
    <t>Сухобузимский сельсовет</t>
  </si>
  <si>
    <t>Нахвальский сельсовет</t>
  </si>
  <si>
    <t>Атамановский сельсовет</t>
  </si>
  <si>
    <t>Шилинский сельсовет</t>
  </si>
  <si>
    <t>Подсопочный сельсовет</t>
  </si>
  <si>
    <t>Борский сельсовет</t>
  </si>
  <si>
    <t>Кононовский сельсовет</t>
  </si>
  <si>
    <t>Миндерлинский сельсовет</t>
  </si>
  <si>
    <t>Таймырский Долгано-Ненецкий муниципальный район</t>
  </si>
  <si>
    <t>г. Дудинка</t>
  </si>
  <si>
    <t>городское поселение "Диксон"</t>
  </si>
  <si>
    <t>Сельское поселение "Хатанга"</t>
  </si>
  <si>
    <t>Сельское поселение "Караул"</t>
  </si>
  <si>
    <t>Итого по Таймырскому Долгано-Ненецкому муниципальному району</t>
  </si>
  <si>
    <t>Ачинский район</t>
  </si>
  <si>
    <t>Белоярский сельсовет</t>
  </si>
  <si>
    <t>Горный сельсовет</t>
  </si>
  <si>
    <t>Ключинский сельсовет</t>
  </si>
  <si>
    <t>Лапшихинский сельсовет</t>
  </si>
  <si>
    <t>Преображенский сельсовет</t>
  </si>
  <si>
    <t>Причулымский сельсовет</t>
  </si>
  <si>
    <t>Малиновский сельсовет</t>
  </si>
  <si>
    <t>Тарутинский сельсовет</t>
  </si>
  <si>
    <t>Ястребовский сельсовет</t>
  </si>
  <si>
    <t>Итого по Ачинскому району</t>
  </si>
  <si>
    <t>Северо-Енисейский муниципальный район</t>
  </si>
  <si>
    <t>г. Иланский</t>
  </si>
  <si>
    <t>Карапсельский сельсовет</t>
  </si>
  <si>
    <t>Ельниковский сельсовет</t>
  </si>
  <si>
    <t>Кучердаевский сельсовет</t>
  </si>
  <si>
    <t>Новогородский сельсовет</t>
  </si>
  <si>
    <t>Новониколаевский сельсовет</t>
  </si>
  <si>
    <t>Новопокровский сельсовет</t>
  </si>
  <si>
    <t>Южно-Александровский сельсовет</t>
  </si>
  <si>
    <t>Соколовский сельсовет</t>
  </si>
  <si>
    <t>Далайский сельсовет</t>
  </si>
  <si>
    <t>г. Минусинск</t>
  </si>
  <si>
    <t>Идринский район</t>
  </si>
  <si>
    <t>Идринский сельсовет</t>
  </si>
  <si>
    <t>Центральный сельсовет</t>
  </si>
  <si>
    <t>Большекнышенский сельсовет</t>
  </si>
  <si>
    <t>Большесалбинский сельсовет</t>
  </si>
  <si>
    <t>Большетелекский сельсовет</t>
  </si>
  <si>
    <t xml:space="preserve">Большехабыкский сельсовет </t>
  </si>
  <si>
    <t>Добромысловский сельсовет</t>
  </si>
  <si>
    <t xml:space="preserve">Екатериненский сельсовет </t>
  </si>
  <si>
    <t xml:space="preserve">Курежский сельсовет </t>
  </si>
  <si>
    <t>Майский сельсовет</t>
  </si>
  <si>
    <t>Малохабыкский сельсовет</t>
  </si>
  <si>
    <t>Никольский сельсовет</t>
  </si>
  <si>
    <t>Новоберезовский сельсовет</t>
  </si>
  <si>
    <t>Новотроицкий сельсовет</t>
  </si>
  <si>
    <t>Отрокский сельсовет</t>
  </si>
  <si>
    <t>Романовский сельсовет</t>
  </si>
  <si>
    <t>г. Норильск</t>
  </si>
  <si>
    <t>Канский район</t>
  </si>
  <si>
    <t>Анцирский сельсовет</t>
  </si>
  <si>
    <t>Амонашевский сельсовет</t>
  </si>
  <si>
    <t>Астафьевский сельсовет</t>
  </si>
  <si>
    <t>Браженский сельсовет</t>
  </si>
  <si>
    <t>Большеуринский сельсовет</t>
  </si>
  <si>
    <t>Верх- Амонашевский сельсовет</t>
  </si>
  <si>
    <t>Георгиевский сельсовет</t>
  </si>
  <si>
    <t>Краснокурышенский сельсовет</t>
  </si>
  <si>
    <t>Мокрушенский сельсовет</t>
  </si>
  <si>
    <t>Рудянский сельсовет</t>
  </si>
  <si>
    <t>Сотниковский сельсовет</t>
  </si>
  <si>
    <t>Терский сельсовет</t>
  </si>
  <si>
    <t>Таежинский сельсовет</t>
  </si>
  <si>
    <t>Чечеульский сельсовет</t>
  </si>
  <si>
    <t>Филимоноский сельсовет</t>
  </si>
  <si>
    <t>Балахтинский район</t>
  </si>
  <si>
    <t>Балахтинский поссовет</t>
  </si>
  <si>
    <t>Приморский сельсовет</t>
  </si>
  <si>
    <t>Кожановский сельсовет</t>
  </si>
  <si>
    <t>Большесырский сельсовет</t>
  </si>
  <si>
    <t>Грузенский сельсовет</t>
  </si>
  <si>
    <t>Еловский сельсовет</t>
  </si>
  <si>
    <t>Красненский сельсовет</t>
  </si>
  <si>
    <t>Петропаловский сельсовет</t>
  </si>
  <si>
    <t>Ровненский сельсовет</t>
  </si>
  <si>
    <t>Тюльковский сельсовет</t>
  </si>
  <si>
    <t>Огурский сельсовет</t>
  </si>
  <si>
    <t>Чистопольский сельсовет</t>
  </si>
  <si>
    <t>Черемушкинский сельсовет</t>
  </si>
  <si>
    <t>Итого по Балахтинскому району</t>
  </si>
  <si>
    <t>г. Шарыпово (п. Дубинино, п. Горячегорск )</t>
  </si>
  <si>
    <t>Абанский район</t>
  </si>
  <si>
    <t>Абанский сельсовет</t>
  </si>
  <si>
    <t>Апано-Ключинский сельсовет</t>
  </si>
  <si>
    <t xml:space="preserve">Березовский сельсовет </t>
  </si>
  <si>
    <t>Вознесенский сельсовет</t>
  </si>
  <si>
    <t>Долгомостовский сельсовет</t>
  </si>
  <si>
    <t>Заозерновский сельсовет</t>
  </si>
  <si>
    <t>Ново-Успенский сельсовет</t>
  </si>
  <si>
    <t>Почетский сельсовет</t>
  </si>
  <si>
    <t xml:space="preserve">Покровский сельсовет </t>
  </si>
  <si>
    <t>Покатаевский сельсовет</t>
  </si>
  <si>
    <t>Самойловский сельсовет</t>
  </si>
  <si>
    <t>Туровский сельсовет</t>
  </si>
  <si>
    <t>Устьянский сельсовет</t>
  </si>
  <si>
    <t>Хандальский сельсовет</t>
  </si>
  <si>
    <t>Итого Абанский сельсовет</t>
  </si>
  <si>
    <t>Минусинский район</t>
  </si>
  <si>
    <t>Большениченский сельсовет</t>
  </si>
  <si>
    <t xml:space="preserve">Жерлыкский сельсовет </t>
  </si>
  <si>
    <t>Знаменский сельсовет</t>
  </si>
  <si>
    <t>Кавказский сельсовет</t>
  </si>
  <si>
    <t>Лугавский сельсовет</t>
  </si>
  <si>
    <t>Прихолмский сельсовет</t>
  </si>
  <si>
    <t>Селиваниховский сельсовет</t>
  </si>
  <si>
    <t>Тигрицкий сельсовет</t>
  </si>
  <si>
    <t>Тесинский сельсовет</t>
  </si>
  <si>
    <t>Шошинский сельсовет</t>
  </si>
  <si>
    <t>Итого по Минусинскому району</t>
  </si>
  <si>
    <t>Маломинусинский сельсовет</t>
  </si>
  <si>
    <t>Итого по Идринскому району</t>
  </si>
  <si>
    <t xml:space="preserve">Итого по Иланскому району </t>
  </si>
  <si>
    <t>Итого по Канскому району</t>
  </si>
  <si>
    <t>Городокской сельсовет</t>
  </si>
  <si>
    <t>Агинский сельсовет</t>
  </si>
  <si>
    <t>Большеарбайский сельсовет</t>
  </si>
  <si>
    <t>Большеильбинский сельсовет</t>
  </si>
  <si>
    <t>Гладковский сельсовет</t>
  </si>
  <si>
    <t>Кулижниковский сельсовет</t>
  </si>
  <si>
    <t>Межовский сельсовет</t>
  </si>
  <si>
    <t>Нагорновский сельсовет</t>
  </si>
  <si>
    <t>Среднеагинский сельсовет</t>
  </si>
  <si>
    <t>Орьевский сельсовет</t>
  </si>
  <si>
    <t>Тинский сельсовет</t>
  </si>
  <si>
    <t>Тугачинский сельсовет</t>
  </si>
  <si>
    <t>Унерский сельсовет</t>
  </si>
  <si>
    <t>Итого по Саянскому району</t>
  </si>
  <si>
    <t>Итого по Сухобузимскому району</t>
  </si>
  <si>
    <t>Боготольский район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</si>
  <si>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</si>
  <si>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</si>
  <si>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</si>
  <si>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</si>
  <si>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</si>
  <si>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Чайковский сельсовет</t>
  </si>
  <si>
    <t>Юрьевский сельсовет</t>
  </si>
  <si>
    <t>Краснозаводской сельсовет</t>
  </si>
  <si>
    <t>Итого по Боготольскому району</t>
  </si>
  <si>
    <t>Богучанский район</t>
  </si>
  <si>
    <t>Ангарский сельсовет</t>
  </si>
  <si>
    <t>Артюгинский сельсовет</t>
  </si>
  <si>
    <t>Белякинский сельсовет</t>
  </si>
  <si>
    <t>Богучанский сельсовет</t>
  </si>
  <si>
    <t>Говорковский сельсовет</t>
  </si>
  <si>
    <t>Красногорьевский сельсовет</t>
  </si>
  <si>
    <t>Манзенский сельсовет</t>
  </si>
  <si>
    <t>Невонский сельсовет</t>
  </si>
  <si>
    <t>Нижнетерянский сельсовет</t>
  </si>
  <si>
    <t>Новохайский сельсовет</t>
  </si>
  <si>
    <t>Октябрьский сельсовет</t>
  </si>
  <si>
    <t>Осиновомысский сельсовет</t>
  </si>
  <si>
    <t>Пинчугский сельсовет</t>
  </si>
  <si>
    <t>Таежнинский сельсовет</t>
  </si>
  <si>
    <t>Тукачетский сельсовет</t>
  </si>
  <si>
    <t>Хребтовский сельсовет</t>
  </si>
  <si>
    <t>Чуноярский сельсовет</t>
  </si>
  <si>
    <t>Шиверский сельсовет</t>
  </si>
  <si>
    <t>Межселенная территория д. Каменка</t>
  </si>
  <si>
    <t>Межселенная территория д. Прилуки</t>
  </si>
  <si>
    <t>Итого по Богучанскому району</t>
  </si>
  <si>
    <t>Каратузский район</t>
  </si>
  <si>
    <t>Амыльский сельсовет</t>
  </si>
  <si>
    <t>Верхнекужебарский сельсовет</t>
  </si>
  <si>
    <t>Качульский сельсовет</t>
  </si>
  <si>
    <t>Каратузский сельсовет</t>
  </si>
  <si>
    <t>Лебедевский сельсовет</t>
  </si>
  <si>
    <t>Моторский сельсовет</t>
  </si>
  <si>
    <t>Нижнекужебарский сельсовет</t>
  </si>
  <si>
    <t>Нижнекурятский сельсовет</t>
  </si>
  <si>
    <t>Сагайский сельсовет</t>
  </si>
  <si>
    <t>Старокопский сельсовет</t>
  </si>
  <si>
    <t>Таскинский сельсовет</t>
  </si>
  <si>
    <t>Таятский сельсовет</t>
  </si>
  <si>
    <t>Уджейский сельсовет</t>
  </si>
  <si>
    <t>Черемушинский сельсовет</t>
  </si>
  <si>
    <t>Итого по Каратузскому району</t>
  </si>
  <si>
    <t>Ермаковский район</t>
  </si>
  <si>
    <t>Ермаковский сельсовет</t>
  </si>
  <si>
    <t>Итого по Ермаковскому району</t>
  </si>
  <si>
    <t>0</t>
  </si>
  <si>
    <t>100</t>
  </si>
  <si>
    <t>Семенниковский сельсове</t>
  </si>
  <si>
    <t>Ойский сельсовет</t>
  </si>
  <si>
    <t>Салбинский сельсовет</t>
  </si>
  <si>
    <t>Ивановский сельсовет</t>
  </si>
  <si>
    <t>Нижне Суэтукский сельсовет</t>
  </si>
  <si>
    <t>Мигнинский сельсовет</t>
  </si>
  <si>
    <t>Новополтавский сельсовет</t>
  </si>
  <si>
    <t>Жеблахтинский сельсовет</t>
  </si>
  <si>
    <t>Танзыбейский сельсовет</t>
  </si>
  <si>
    <t>Григорьевский сельсовет</t>
  </si>
  <si>
    <t>Верхнеусинский сельсовет</t>
  </si>
  <si>
    <t>Араданский сельсовет</t>
  </si>
  <si>
    <t>Разъезженский сельсовет</t>
  </si>
  <si>
    <t>Ирбейский район</t>
  </si>
  <si>
    <t>Итого по Ирбейскому району</t>
  </si>
  <si>
    <t>Благовещенский сельсовет</t>
  </si>
  <si>
    <t>Верхнеуринский сельсовет</t>
  </si>
  <si>
    <t>Изумрудновский сельсовет</t>
  </si>
  <si>
    <t>Ирбейский сельсовет</t>
  </si>
  <si>
    <t>Маловский сельсовет</t>
  </si>
  <si>
    <t>Мельничный сельсовет</t>
  </si>
  <si>
    <t>Сергеевский сельсовет</t>
  </si>
  <si>
    <t>Степановский сельсовет</t>
  </si>
  <si>
    <t>Тальский сельсовет</t>
  </si>
  <si>
    <t>Тумаковский сельсовет</t>
  </si>
  <si>
    <t>Успенский сельсовет</t>
  </si>
  <si>
    <t>Усть-Каначульский сельсовет</t>
  </si>
  <si>
    <t>Усть-Ярульский сельсовет</t>
  </si>
  <si>
    <t>Чухломинский сельсовет</t>
  </si>
  <si>
    <t>Юдинский сельсовет</t>
  </si>
  <si>
    <t>Краснотуранский район</t>
  </si>
  <si>
    <t>Итого по Краснотуранскому району</t>
  </si>
  <si>
    <t>Краснотуранский сельсовет</t>
  </si>
  <si>
    <t>Лебяженский сельсовет</t>
  </si>
  <si>
    <t>Новосыдинский сельсовет</t>
  </si>
  <si>
    <t>Кортузский сельсовет</t>
  </si>
  <si>
    <t>Беллыкский сельсовет</t>
  </si>
  <si>
    <t>Восточеский сельсовет</t>
  </si>
  <si>
    <t>Саянский сельсовет</t>
  </si>
  <si>
    <t>Тубинский сельсовет</t>
  </si>
  <si>
    <t>Большемуртинский район</t>
  </si>
  <si>
    <t>В-Казанский сельсовет</t>
  </si>
  <si>
    <t>Айтатский сельсовет</t>
  </si>
  <si>
    <t>Бартатский сельсовет</t>
  </si>
  <si>
    <t>п. Большая Мурта</t>
  </si>
  <si>
    <t>Ентаульский сельсовет</t>
  </si>
  <si>
    <t>п. Предивинск</t>
  </si>
  <si>
    <t>Раздолинский сельсовет</t>
  </si>
  <si>
    <t>Российский сельсовет</t>
  </si>
  <si>
    <t>Таловский сельсовет</t>
  </si>
  <si>
    <t>Юксеевский сельсовет</t>
  </si>
  <si>
    <t>Итого по Большемуртинскому району</t>
  </si>
  <si>
    <t>2</t>
  </si>
  <si>
    <t>Курагинский район</t>
  </si>
  <si>
    <t xml:space="preserve">п. Большая Ирба </t>
  </si>
  <si>
    <t>п. Кошурниково</t>
  </si>
  <si>
    <t>п. Краснокаменск</t>
  </si>
  <si>
    <t>п. Курагино</t>
  </si>
  <si>
    <t>п. Чибижек</t>
  </si>
  <si>
    <t>Алексеевский сельсовет</t>
  </si>
  <si>
    <t>Березовский сельсовет</t>
  </si>
  <si>
    <t>Брагинский сельсовет</t>
  </si>
  <si>
    <t>Детловский сельсовет</t>
  </si>
  <si>
    <t>Имисский сельсовет</t>
  </si>
  <si>
    <t>Кордовский сельсовет</t>
  </si>
  <si>
    <t>Кочергинский сельсовет</t>
  </si>
  <si>
    <t>Курский сельсовет</t>
  </si>
  <si>
    <t>Марининский сельсовет</t>
  </si>
  <si>
    <t>Можарский сельсовет</t>
  </si>
  <si>
    <t>Муринский сельсовет</t>
  </si>
  <si>
    <t>Пойловский сельсовет</t>
  </si>
  <si>
    <t>Рощинский сельсовет</t>
  </si>
  <si>
    <t>Черемшанский сельсовет</t>
  </si>
  <si>
    <t>Щетинкинский сельсовет</t>
  </si>
  <si>
    <t>Итого по Курагинскому району</t>
  </si>
  <si>
    <t>Манский район</t>
  </si>
  <si>
    <t>Шалаболинский сельсовет</t>
  </si>
  <si>
    <t>Новоселовский район</t>
  </si>
  <si>
    <t>Новоселовский сельсовет</t>
  </si>
  <si>
    <t>Анашенский сельсовет</t>
  </si>
  <si>
    <t>Комский сельсовет</t>
  </si>
  <si>
    <t>Толстомысенский сельсовет</t>
  </si>
  <si>
    <t>Светлолобовский сельсовет</t>
  </si>
  <si>
    <t>Бараитский сельсовет</t>
  </si>
  <si>
    <t>Легостаевский сельсовет</t>
  </si>
  <si>
    <t>Чулымский сельсовет</t>
  </si>
  <si>
    <t>Итого по Новоселовскому району</t>
  </si>
  <si>
    <t>ЗАТО г. Зеленогорск</t>
  </si>
  <si>
    <t>г. Сосновоборск</t>
  </si>
  <si>
    <t>г. Лесосибирск</t>
  </si>
  <si>
    <t>Емельяновский район</t>
  </si>
  <si>
    <t>п. Емельяново</t>
  </si>
  <si>
    <t>п. Памяти 13 Борцов</t>
  </si>
  <si>
    <t>Гаревский сельсовет</t>
  </si>
  <si>
    <t>Зеледеевский сельсовет</t>
  </si>
  <si>
    <t>Мининский сельсовет</t>
  </si>
  <si>
    <t>Михайловский сельсовет</t>
  </si>
  <si>
    <t>Солонцовский сельсовет</t>
  </si>
  <si>
    <t>Устюгский сельсовет</t>
  </si>
  <si>
    <t>Частоостровский сельсовет</t>
  </si>
  <si>
    <t>Шуваевский сельсовет</t>
  </si>
  <si>
    <t>Элитовский сельсовет</t>
  </si>
  <si>
    <t>Итого по Емельяновскому району</t>
  </si>
  <si>
    <t>Шарыповский район</t>
  </si>
  <si>
    <t>Холмогорский сельсовет</t>
  </si>
  <si>
    <t>Парнинский сельсовет</t>
  </si>
  <si>
    <t>Новоалтатский сельсовет</t>
  </si>
  <si>
    <t>Шушенский сельсовет</t>
  </si>
  <si>
    <t>Родниковский сеольсовет</t>
  </si>
  <si>
    <t>Выезжелоговский сельсовет</t>
  </si>
  <si>
    <t>Камарчагский сельсовет</t>
  </si>
  <si>
    <t>Каменский сельсовет</t>
  </si>
  <si>
    <t>Кияйский сельсовет</t>
  </si>
  <si>
    <t>Колбинский сельсовет</t>
  </si>
  <si>
    <t>Нарвинский сельсовет</t>
  </si>
  <si>
    <t>Орешенский сельсовет</t>
  </si>
  <si>
    <t>Первоманский сельсовет</t>
  </si>
  <si>
    <t>Степно-Баджейский сельсовет</t>
  </si>
  <si>
    <t>Унгутсуий сельсовет</t>
  </si>
  <si>
    <t>Шалинский сельсовет</t>
  </si>
  <si>
    <t>Итого по Манскому району</t>
  </si>
  <si>
    <t>п. Березовка</t>
  </si>
  <si>
    <t>Бархатовский сельсовет</t>
  </si>
  <si>
    <t>Есаульский сельсовет</t>
  </si>
  <si>
    <t>Зыковский сельсовет</t>
  </si>
  <si>
    <t>Маганский сельсовет</t>
  </si>
  <si>
    <t>итого по Березовскому району</t>
  </si>
  <si>
    <t>Новобирилюсский сельсовет</t>
  </si>
  <si>
    <t>п. Рассвет</t>
  </si>
  <si>
    <t>Суриковский сельсовет</t>
  </si>
  <si>
    <t>Арефьевский сельсовет</t>
  </si>
  <si>
    <t>Зачулымский сельсовет</t>
  </si>
  <si>
    <t>Кирчиженский сельсовет</t>
  </si>
  <si>
    <t>Маталасский сельсовет</t>
  </si>
  <si>
    <t>Малокетский сельсовет</t>
  </si>
  <si>
    <t>Орловский сельсовет</t>
  </si>
  <si>
    <t>Полевской сельсовет</t>
  </si>
  <si>
    <t>Проточинский сельсовет</t>
  </si>
  <si>
    <t>Итого по Бирилюсскому району</t>
  </si>
  <si>
    <t>Большеулуйский район</t>
  </si>
  <si>
    <t>Большеулуйский сельсовет</t>
  </si>
  <si>
    <t>Бобровский сельсовет</t>
  </si>
  <si>
    <t>Бычковский сельсовет</t>
  </si>
  <si>
    <t>Кытатский сельсовет</t>
  </si>
  <si>
    <t>Новоеловский сельсовет</t>
  </si>
  <si>
    <t>Новоникольский сельсовет</t>
  </si>
  <si>
    <t>Сучковский сельсовет</t>
  </si>
  <si>
    <t>Удачинский сельсовет</t>
  </si>
  <si>
    <t>итого по Большеулуйскому району</t>
  </si>
  <si>
    <t>Дзержинский сельсовет</t>
  </si>
  <si>
    <t>Денисовский сельсовет</t>
  </si>
  <si>
    <t>А-Ершинский сельсовет</t>
  </si>
  <si>
    <t>Курайский сельсовет</t>
  </si>
  <si>
    <t>Н-Танайский сельсовет</t>
  </si>
  <si>
    <t>Шеломковский сельсовет</t>
  </si>
  <si>
    <t>Итого по Дзержинскому району</t>
  </si>
  <si>
    <t>Абалаковский сельсовет</t>
  </si>
  <si>
    <t>Верхнепашинский сельсовет</t>
  </si>
  <si>
    <t>Высокогорский сельсовет</t>
  </si>
  <si>
    <t>Епишинский сельсовет</t>
  </si>
  <si>
    <t>Железнодорожный сельсовет</t>
  </si>
  <si>
    <t>Новокаргинский сельсовет</t>
  </si>
  <si>
    <t>Новоназимовский сельсовет</t>
  </si>
  <si>
    <t>п. Подтесово</t>
  </si>
  <si>
    <t>Усть-Кемский сельсовет</t>
  </si>
  <si>
    <t>Шапкинский сельсовет</t>
  </si>
  <si>
    <t>Озерновский сельсовет</t>
  </si>
  <si>
    <t>Усть-Питский сельсовет</t>
  </si>
  <si>
    <t>Городищенский сельсовет</t>
  </si>
  <si>
    <t>Кривлякский сельсовет</t>
  </si>
  <si>
    <t>Луговатский сельсовет</t>
  </si>
  <si>
    <t>Малобельский сельсовет</t>
  </si>
  <si>
    <t>Маковский сельсовет</t>
  </si>
  <si>
    <t>Новогородокский сельсовет</t>
  </si>
  <si>
    <t>Плотбищенский сельсовет</t>
  </si>
  <si>
    <t>Потаповский сельсовет</t>
  </si>
  <si>
    <t>Подгорновский сельсовет</t>
  </si>
  <si>
    <t>Погодаевский сельсовет</t>
  </si>
  <si>
    <t>Сымский сельсовет</t>
  </si>
  <si>
    <t>Чалбышевский сельсовет</t>
  </si>
  <si>
    <t>Ярцевский сельсовет</t>
  </si>
  <si>
    <t>Итого по Енисейскому району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</si>
  <si>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</si>
  <si>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</si>
  <si>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</si>
  <si>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</si>
  <si>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</si>
  <si>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Курбатовский сельсовет</t>
  </si>
  <si>
    <t>Момотовский сельсовет</t>
  </si>
  <si>
    <t>Отношинский сельсовет</t>
  </si>
  <si>
    <t>Талажанский сельсовет</t>
  </si>
  <si>
    <t>Пятковский сельсовет</t>
  </si>
  <si>
    <t>Рождественский сельсовет</t>
  </si>
  <si>
    <t>Итого по Казачинскому району</t>
  </si>
  <si>
    <t>Итого по Кежемскому району</t>
  </si>
  <si>
    <t>г. Кодинск</t>
  </si>
  <si>
    <t>Пановский сельсовет</t>
  </si>
  <si>
    <t>Ново-Кежемский сельсовет</t>
  </si>
  <si>
    <t>Кежемский сельсовет</t>
  </si>
  <si>
    <t>Недокурский сельсовет</t>
  </si>
  <si>
    <t>Дворецкий сельсовет</t>
  </si>
  <si>
    <t>Проспихинский сельсовет</t>
  </si>
  <si>
    <t>Тагарский сельсовет</t>
  </si>
  <si>
    <t>Зеледевский сельсовет</t>
  </si>
  <si>
    <t>Яркинский сельсовет</t>
  </si>
  <si>
    <t>Имбинский сельсовет</t>
  </si>
  <si>
    <t>Ирбинский сельсовет</t>
  </si>
  <si>
    <t>Козульский район</t>
  </si>
  <si>
    <t>р.п. Козулька</t>
  </si>
  <si>
    <t xml:space="preserve">р.п. Новочернореченский </t>
  </si>
  <si>
    <t>Жуковский сельсовет</t>
  </si>
  <si>
    <t>Балахтонский сельсовет</t>
  </si>
  <si>
    <t>Шадринский сельсовет</t>
  </si>
  <si>
    <t>Новочернореченский сельсовет</t>
  </si>
  <si>
    <t>Итого по Козульскому району</t>
  </si>
  <si>
    <t>п. Мотыгино</t>
  </si>
  <si>
    <t>п. Раздолинск</t>
  </si>
  <si>
    <t>Новоангарский сельсовет</t>
  </si>
  <si>
    <t>Первомайский сельсовет</t>
  </si>
  <si>
    <t>Партизанский сельсовет</t>
  </si>
  <si>
    <t>Орджоникидзевский сельсовет</t>
  </si>
  <si>
    <t>п. Южно-Енисейск</t>
  </si>
  <si>
    <t>Кирсантьевский сельсовет</t>
  </si>
  <si>
    <t>Машуковский сельсовет</t>
  </si>
  <si>
    <t>Рыбинский сельсовет</t>
  </si>
  <si>
    <t>Кулаковский сельсовет</t>
  </si>
  <si>
    <t>Итого по Мотыгинскому району</t>
  </si>
  <si>
    <t>Павловский сельсовет</t>
  </si>
  <si>
    <t>Дороховский сельсовет</t>
  </si>
  <si>
    <t>Подсосенский сельсовет</t>
  </si>
  <si>
    <t>Гляденский сельсовет</t>
  </si>
  <si>
    <t>Краснополянский сельсовет</t>
  </si>
  <si>
    <t>Сахаптинский сельсовет</t>
  </si>
  <si>
    <t>Красносопкинский сельсовет</t>
  </si>
  <si>
    <t>Степновский сельсовет</t>
  </si>
  <si>
    <t>Верхнеададымский сельсовет</t>
  </si>
  <si>
    <t>Итого по Назаровскому району</t>
  </si>
  <si>
    <t>п. Нижний Ингаш</t>
  </si>
  <si>
    <t>п. Нижняя Пойма</t>
  </si>
  <si>
    <t>Канифольнинский сельсовет</t>
  </si>
  <si>
    <t xml:space="preserve">п. Поканаевский </t>
  </si>
  <si>
    <t>Тиличетский сельсовет</t>
  </si>
  <si>
    <t>Верхнеингашский сельсовет</t>
  </si>
  <si>
    <t>Новоалександровский сельсовет</t>
  </si>
  <si>
    <t>Касьяновский сельсовет</t>
  </si>
  <si>
    <t>Стретинский сельсовет</t>
  </si>
  <si>
    <t>Кучеровский сельсовет</t>
  </si>
  <si>
    <t>Итого по Н-Ингашскому району</t>
  </si>
  <si>
    <t>Партизанский район</t>
  </si>
  <si>
    <t>Минский сельсовет</t>
  </si>
  <si>
    <t>В-Рыбинский сельсовет</t>
  </si>
  <si>
    <t>Имбежский сельсовет</t>
  </si>
  <si>
    <t>Стойбинский сельсовет</t>
  </si>
  <si>
    <t>Кожелакский сельсовет</t>
  </si>
  <si>
    <t>Иннокентьевский сельсовет</t>
  </si>
  <si>
    <t>Богуславский сельсовет</t>
  </si>
  <si>
    <t>Итого по Партизанскому району</t>
  </si>
  <si>
    <t>Пировский сельсовет</t>
  </si>
  <si>
    <t>Кетский сельсовет</t>
  </si>
  <si>
    <t>Комаровский сельсовет</t>
  </si>
  <si>
    <t>Кириковский сельсовет</t>
  </si>
  <si>
    <t>Троицкий сельсовет</t>
  </si>
  <si>
    <t>Алтатский сельсовет</t>
  </si>
  <si>
    <t>Икшурминский сельсовет</t>
  </si>
  <si>
    <t>Чайдинский сельсовет</t>
  </si>
  <si>
    <t>Солоухинский сельсовет</t>
  </si>
  <si>
    <t>Бушуйский сельсовет</t>
  </si>
  <si>
    <t>Итого по Пировскому району</t>
  </si>
  <si>
    <t>Рыбинский район</t>
  </si>
  <si>
    <t xml:space="preserve">г. Заозерный </t>
  </si>
  <si>
    <t xml:space="preserve">п. Саянский </t>
  </si>
  <si>
    <t>п. Урал</t>
  </si>
  <si>
    <t>Новосолянский сельсовет</t>
  </si>
  <si>
    <t>п. Ирша</t>
  </si>
  <si>
    <t>Малокамалинский сельсовет</t>
  </si>
  <si>
    <t>Новокамалинский сельсовет</t>
  </si>
  <si>
    <t>Большеключинский сельсовет</t>
  </si>
  <si>
    <t>Бородинский сельсовет</t>
  </si>
  <si>
    <t>Налобинский сельсовет</t>
  </si>
  <si>
    <t>Новинский сельсовет</t>
  </si>
  <si>
    <t>Двуресенский сельсовет</t>
  </si>
  <si>
    <t>Переясловский сельсовет</t>
  </si>
  <si>
    <t>Итого по Рыбинскому району</t>
  </si>
  <si>
    <t>Тасеевский сельсовет</t>
  </si>
  <si>
    <t>Вахрушевский сельсовет</t>
  </si>
  <si>
    <t>Веселевский сельсовет</t>
  </si>
  <si>
    <t>Сивохинский сельсовет</t>
  </si>
  <si>
    <t>Фаначетский сельсовет</t>
  </si>
  <si>
    <t>Суховский сельсовет</t>
  </si>
  <si>
    <t>Итого по Тасеевскому району</t>
  </si>
  <si>
    <t>Туруханский сельсовет</t>
  </si>
  <si>
    <t>Верхнеимбатский сельсовет</t>
  </si>
  <si>
    <t>Вороговский сельсовет</t>
  </si>
  <si>
    <t>Зотинский сельсовет</t>
  </si>
  <si>
    <t>Межселенные территории</t>
  </si>
  <si>
    <t>г. Игарка</t>
  </si>
  <si>
    <t>п. Светлогорск</t>
  </si>
  <si>
    <t>итого по Туруханскому району</t>
  </si>
  <si>
    <t>Итого по Шарыповскому району</t>
  </si>
  <si>
    <t>Тюхтетский район</t>
  </si>
  <si>
    <t>Тюхтетский сельсовет</t>
  </si>
  <si>
    <t>Зареченский сельсовет</t>
  </si>
  <si>
    <t>Леонтьевский сельсовет</t>
  </si>
  <si>
    <t>Двинский сельсовет</t>
  </si>
  <si>
    <t>Новомитропольский сельсовет</t>
  </si>
  <si>
    <t>Лазаревский сельсовет</t>
  </si>
  <si>
    <t>Поваренкинский сельсовет</t>
  </si>
  <si>
    <t>Чиндатский сельсовет</t>
  </si>
  <si>
    <t>Верх-Четский сельсовет</t>
  </si>
  <si>
    <t>Красинский сельсовет</t>
  </si>
  <si>
    <t>Итого по Тюхтетскому району</t>
  </si>
  <si>
    <t>Ужурский район</t>
  </si>
  <si>
    <t>итого по Ужурскому району</t>
  </si>
  <si>
    <t>итого по Уярскому району</t>
  </si>
  <si>
    <t>итого по Шушенскому району</t>
  </si>
  <si>
    <t>ЗАТО п. Солнечный</t>
  </si>
  <si>
    <t>итого по Эвенкийскому муниципальному району</t>
  </si>
  <si>
    <t>г. Ужур</t>
  </si>
  <si>
    <t>Озероучумский сельсовет</t>
  </si>
  <si>
    <t>Крутоярский сельсовет</t>
  </si>
  <si>
    <t>Кулунский сельсовет</t>
  </si>
  <si>
    <t>Приреченский сельсовет</t>
  </si>
  <si>
    <t>Златоруновский сельсовет</t>
  </si>
  <si>
    <t>Солгонский сельсовет</t>
  </si>
  <si>
    <t>М-Ишимский сельсовет</t>
  </si>
  <si>
    <t>Ильинский сельсовет</t>
  </si>
  <si>
    <t>Локшинский сельсовет</t>
  </si>
  <si>
    <t>Васильевский сельсовет</t>
  </si>
  <si>
    <t>Прилужский сельсовет</t>
  </si>
  <si>
    <t>Балайский сельсовет</t>
  </si>
  <si>
    <t>Восточный сельсовет</t>
  </si>
  <si>
    <t>Новопятницкий сельсовет</t>
  </si>
  <si>
    <t>Сухонойский сельсовет</t>
  </si>
  <si>
    <t>Сушиновский сельсовет</t>
  </si>
  <si>
    <t>Толстихинский сельсовет</t>
  </si>
  <si>
    <t>п. Громадск</t>
  </si>
  <si>
    <t>г. Уяр</t>
  </si>
  <si>
    <t>Ильичевский сельсовет</t>
  </si>
  <si>
    <t>Иджинский сельсовет</t>
  </si>
  <si>
    <t>Казанцевский сельсовет</t>
  </si>
  <si>
    <t>Каптыревский сельсовет</t>
  </si>
  <si>
    <t>Синеборский сельсовет</t>
  </si>
  <si>
    <t>Субботинский сельсовет</t>
  </si>
  <si>
    <t>Сизинский сельсовет</t>
  </si>
  <si>
    <t>п. Шушенское</t>
  </si>
  <si>
    <t>пгт. Тура</t>
  </si>
  <si>
    <t>п. Юкта</t>
  </si>
  <si>
    <t>п. Кислокан</t>
  </si>
  <si>
    <t>п. Нидым</t>
  </si>
  <si>
    <t>п. Учами</t>
  </si>
  <si>
    <t>п. Тутончаны</t>
  </si>
  <si>
    <t>п. Чиринда</t>
  </si>
  <si>
    <t>п. Эконда</t>
  </si>
  <si>
    <t>п. Ессей</t>
  </si>
  <si>
    <t>с. Байкит</t>
  </si>
  <si>
    <t>п. Полигус</t>
  </si>
  <si>
    <t>п. Суринда</t>
  </si>
  <si>
    <t>п. Ошарово</t>
  </si>
  <si>
    <t>п. Суломай</t>
  </si>
  <si>
    <t>п. Бурный</t>
  </si>
  <si>
    <t>п. Кузьмовка</t>
  </si>
  <si>
    <t>с. Мирюга</t>
  </si>
  <si>
    <t>п. Куюмба</t>
  </si>
  <si>
    <t>с. Ванавара</t>
  </si>
  <si>
    <t>п. Муторай</t>
  </si>
  <si>
    <t>п. Оскоба</t>
  </si>
  <si>
    <t>п. Чемдальск</t>
  </si>
  <si>
    <t>п. Стрелка-Чуня</t>
  </si>
  <si>
    <t>п. Ногинск</t>
  </si>
  <si>
    <t>Лазурненский сельсовет,  п.Можарский</t>
  </si>
  <si>
    <t>Енисейский район</t>
  </si>
  <si>
    <t>ЗАТО г. Железногорск</t>
  </si>
  <si>
    <t>Дзержинский район</t>
  </si>
  <si>
    <t>Шушенский район</t>
  </si>
  <si>
    <t>Казачинский район</t>
  </si>
  <si>
    <t>Н-Ингашский район</t>
  </si>
  <si>
    <t>г. Енисейск</t>
  </si>
  <si>
    <t>Тасеевский район</t>
  </si>
  <si>
    <t>Кежемский район</t>
  </si>
  <si>
    <t>Эвенкийский муниципальный район</t>
  </si>
  <si>
    <t>Бирилюсский район</t>
  </si>
  <si>
    <t>г. Бородино</t>
  </si>
  <si>
    <t>Пировский район</t>
  </si>
  <si>
    <t>г. Красноярск</t>
  </si>
  <si>
    <t>Авлинский сельсовет</t>
  </si>
  <si>
    <t>90</t>
  </si>
  <si>
    <t>Мотыгинский район</t>
  </si>
  <si>
    <t>п. Кедровый*</t>
  </si>
  <si>
    <t>г. Канск</t>
  </si>
  <si>
    <t>Запланировано к установке в 2015г</t>
  </si>
  <si>
    <t>Установленных в 2015г</t>
  </si>
  <si>
    <t>% выполнения плана установки ПУ в 2015г</t>
  </si>
  <si>
    <t>95,6</t>
  </si>
  <si>
    <t>г. Артемовск</t>
  </si>
  <si>
    <t>Иланский район</t>
  </si>
  <si>
    <t>Назаровский район</t>
  </si>
  <si>
    <t>5</t>
  </si>
  <si>
    <t>14</t>
  </si>
  <si>
    <t>20</t>
  </si>
  <si>
    <t>Уярский район</t>
  </si>
  <si>
    <t>Туруханский район</t>
  </si>
  <si>
    <t>Высотинский сельсовет</t>
  </si>
  <si>
    <t>Саянский район</t>
  </si>
  <si>
    <t>Березовский район</t>
  </si>
  <si>
    <t xml:space="preserve">г. Боготол </t>
  </si>
  <si>
    <t>г. Назарово</t>
  </si>
  <si>
    <t>Информация об оснащенности многоквартирных домов расположенных на территории Красноярского края общедомовыми приборами учета коммунальных ресурсов по состоянию на 01.07.2015</t>
  </si>
  <si>
    <t>в которых требуется установка коллективных (общедомовых) 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</si>
</sst>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8"/>
      <color theme="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2" fillId="0" borderId="0"/>
    <xf numFmtId="0" fontId="14" fillId="0" borderId="0"/>
    <xf numFmtId="0" fontId="15" fillId="0" borderId="0"/>
  </cellStyleXfs>
  <cellXfs count="207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 wrapText="1"/>
    </xf>
    <xf numFmtId="0" fontId="10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0" fillId="0" borderId="0" xfId="0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0" fillId="2" borderId="1" xfId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0" borderId="5" xfId="0" applyFont="1" applyBorder="1" applyAlignment="1">
      <alignment wrapText="1"/>
    </xf>
    <xf numFmtId="0" fontId="0" fillId="3" borderId="0" xfId="0" applyFill="1"/>
    <xf numFmtId="0" fontId="0" fillId="0" borderId="0" xfId="0" applyFill="1"/>
    <xf numFmtId="0" fontId="5" fillId="2" borderId="1" xfId="0" applyNumberFormat="1" applyFont="1" applyFill="1" applyBorder="1" applyAlignment="1">
      <alignment horizontal="right"/>
    </xf>
    <xf numFmtId="16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5" fillId="5" borderId="1" xfId="0" applyFont="1" applyFill="1" applyBorder="1" applyAlignment="1">
      <alignment wrapText="1"/>
    </xf>
    <xf numFmtId="0" fontId="9" fillId="0" borderId="1" xfId="1" applyFont="1" applyBorder="1" applyAlignment="1">
      <alignment horizontal="right"/>
    </xf>
    <xf numFmtId="0" fontId="3" fillId="4" borderId="1" xfId="0" applyNumberFormat="1" applyFont="1" applyFill="1" applyBorder="1" applyAlignment="1">
      <alignment horizontal="right"/>
    </xf>
    <xf numFmtId="0" fontId="5" fillId="4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5" fillId="2" borderId="1" xfId="0" applyNumberFormat="1" applyFont="1" applyFill="1" applyBorder="1" applyAlignment="1">
      <alignment horizontal="right" wrapText="1"/>
    </xf>
    <xf numFmtId="0" fontId="3" fillId="3" borderId="1" xfId="0" applyNumberFormat="1" applyFont="1" applyFill="1" applyBorder="1" applyAlignment="1">
      <alignment horizontal="right"/>
    </xf>
    <xf numFmtId="0" fontId="5" fillId="4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7" fillId="4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 wrapText="1"/>
    </xf>
    <xf numFmtId="0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9" fillId="2" borderId="1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7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 wrapText="1"/>
    </xf>
    <xf numFmtId="0" fontId="3" fillId="4" borderId="1" xfId="0" applyNumberFormat="1" applyFont="1" applyFill="1" applyBorder="1" applyAlignment="1">
      <alignment horizontal="right" wrapText="1"/>
    </xf>
    <xf numFmtId="0" fontId="5" fillId="5" borderId="1" xfId="0" applyNumberFormat="1" applyFont="1" applyFill="1" applyBorder="1" applyAlignment="1">
      <alignment horizontal="right"/>
    </xf>
    <xf numFmtId="0" fontId="3" fillId="2" borderId="7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1" fontId="13" fillId="5" borderId="1" xfId="2" applyNumberFormat="1" applyFont="1" applyFill="1" applyBorder="1" applyAlignment="1">
      <alignment horizontal="right" vertical="center" wrapText="1"/>
    </xf>
    <xf numFmtId="0" fontId="13" fillId="5" borderId="1" xfId="2" applyFont="1" applyFill="1" applyBorder="1" applyAlignment="1">
      <alignment horizontal="right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right"/>
    </xf>
    <xf numFmtId="1" fontId="17" fillId="0" borderId="1" xfId="0" applyNumberFormat="1" applyFont="1" applyBorder="1"/>
    <xf numFmtId="0" fontId="17" fillId="0" borderId="1" xfId="0" applyFont="1" applyBorder="1"/>
    <xf numFmtId="49" fontId="17" fillId="0" borderId="1" xfId="0" applyNumberFormat="1" applyFont="1" applyBorder="1"/>
    <xf numFmtId="0" fontId="5" fillId="5" borderId="1" xfId="0" applyNumberFormat="1" applyFont="1" applyFill="1" applyBorder="1" applyAlignment="1">
      <alignment horizontal="right" wrapText="1"/>
    </xf>
    <xf numFmtId="0" fontId="10" fillId="5" borderId="1" xfId="1" applyFont="1" applyFill="1" applyBorder="1" applyAlignment="1">
      <alignment horizontal="right"/>
    </xf>
    <xf numFmtId="0" fontId="9" fillId="3" borderId="1" xfId="1" applyFont="1" applyFill="1" applyBorder="1" applyAlignment="1">
      <alignment horizontal="right"/>
    </xf>
    <xf numFmtId="0" fontId="5" fillId="5" borderId="5" xfId="0" applyNumberFormat="1" applyFont="1" applyFill="1" applyBorder="1" applyAlignment="1">
      <alignment horizontal="right"/>
    </xf>
    <xf numFmtId="1" fontId="17" fillId="6" borderId="1" xfId="0" applyNumberFormat="1" applyFont="1" applyFill="1" applyBorder="1"/>
    <xf numFmtId="0" fontId="17" fillId="6" borderId="1" xfId="0" applyFont="1" applyFill="1" applyBorder="1"/>
    <xf numFmtId="49" fontId="17" fillId="6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18" fillId="3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8" fillId="3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right"/>
    </xf>
    <xf numFmtId="1" fontId="9" fillId="0" borderId="1" xfId="1" applyNumberFormat="1" applyFont="1" applyBorder="1" applyAlignment="1">
      <alignment horizontal="right"/>
    </xf>
    <xf numFmtId="0" fontId="10" fillId="4" borderId="1" xfId="1" applyNumberFormat="1" applyFont="1" applyFill="1" applyBorder="1" applyAlignment="1">
      <alignment horizontal="right"/>
    </xf>
    <xf numFmtId="1" fontId="10" fillId="4" borderId="1" xfId="1" applyNumberFormat="1" applyFont="1" applyFill="1" applyBorder="1" applyAlignment="1">
      <alignment horizontal="right"/>
    </xf>
    <xf numFmtId="0" fontId="9" fillId="4" borderId="1" xfId="1" applyNumberFormat="1" applyFont="1" applyFill="1" applyBorder="1" applyAlignment="1">
      <alignment horizontal="right"/>
    </xf>
    <xf numFmtId="0" fontId="13" fillId="5" borderId="1" xfId="0" applyNumberFormat="1" applyFont="1" applyFill="1" applyBorder="1" applyAlignment="1">
      <alignment horizontal="right"/>
    </xf>
    <xf numFmtId="0" fontId="7" fillId="4" borderId="9" xfId="4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6" fillId="3" borderId="0" xfId="0" applyFont="1" applyFill="1" applyBorder="1"/>
    <xf numFmtId="0" fontId="19" fillId="3" borderId="0" xfId="0" applyFont="1" applyFill="1" applyBorder="1"/>
    <xf numFmtId="0" fontId="20" fillId="3" borderId="0" xfId="0" applyFont="1" applyFill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21" fillId="3" borderId="0" xfId="4" applyFont="1" applyFill="1" applyBorder="1" applyAlignment="1">
      <alignment horizontal="right"/>
    </xf>
    <xf numFmtId="0" fontId="19" fillId="3" borderId="0" xfId="0" applyNumberFormat="1" applyFont="1" applyFill="1" applyBorder="1"/>
    <xf numFmtId="0" fontId="20" fillId="3" borderId="0" xfId="0" applyNumberFormat="1" applyFont="1" applyFill="1" applyBorder="1" applyAlignment="1">
      <alignment horizontal="right"/>
    </xf>
    <xf numFmtId="0" fontId="20" fillId="3" borderId="0" xfId="0" applyNumberFormat="1" applyFont="1" applyFill="1" applyBorder="1" applyAlignment="1">
      <alignment horizontal="right" wrapText="1"/>
    </xf>
    <xf numFmtId="0" fontId="19" fillId="3" borderId="0" xfId="0" applyNumberFormat="1" applyFont="1" applyFill="1" applyBorder="1" applyAlignment="1">
      <alignment horizontal="right"/>
    </xf>
    <xf numFmtId="0" fontId="19" fillId="3" borderId="0" xfId="2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 wrapText="1"/>
    </xf>
    <xf numFmtId="0" fontId="5" fillId="4" borderId="11" xfId="0" applyNumberFormat="1" applyFont="1" applyFill="1" applyBorder="1" applyAlignment="1">
      <alignment horizontal="right"/>
    </xf>
    <xf numFmtId="0" fontId="5" fillId="5" borderId="11" xfId="0" applyNumberFormat="1" applyFont="1" applyFill="1" applyBorder="1" applyAlignment="1">
      <alignment horizontal="right"/>
    </xf>
    <xf numFmtId="0" fontId="13" fillId="5" borderId="11" xfId="0" applyNumberFormat="1" applyFont="1" applyFill="1" applyBorder="1" applyAlignment="1">
      <alignment horizontal="right"/>
    </xf>
    <xf numFmtId="0" fontId="3" fillId="2" borderId="11" xfId="0" applyNumberFormat="1" applyFont="1" applyFill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5" fillId="2" borderId="11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horizontal="right"/>
    </xf>
    <xf numFmtId="0" fontId="3" fillId="4" borderId="11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right" wrapText="1"/>
    </xf>
    <xf numFmtId="0" fontId="5" fillId="4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7" fillId="4" borderId="11" xfId="0" applyNumberFormat="1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9" fillId="2" borderId="11" xfId="1" applyFont="1" applyFill="1" applyBorder="1" applyAlignment="1">
      <alignment horizontal="right"/>
    </xf>
    <xf numFmtId="0" fontId="9" fillId="0" borderId="11" xfId="1" applyFont="1" applyBorder="1" applyAlignment="1">
      <alignment horizontal="right"/>
    </xf>
    <xf numFmtId="0" fontId="10" fillId="4" borderId="11" xfId="1" applyNumberFormat="1" applyFont="1" applyFill="1" applyBorder="1" applyAlignment="1">
      <alignment horizontal="right"/>
    </xf>
    <xf numFmtId="0" fontId="3" fillId="2" borderId="11" xfId="0" applyNumberFormat="1" applyFont="1" applyFill="1" applyBorder="1" applyAlignment="1">
      <alignment horizontal="right" wrapText="1"/>
    </xf>
    <xf numFmtId="0" fontId="18" fillId="3" borderId="11" xfId="0" applyNumberFormat="1" applyFont="1" applyFill="1" applyBorder="1" applyAlignment="1">
      <alignment horizontal="right"/>
    </xf>
    <xf numFmtId="0" fontId="3" fillId="0" borderId="11" xfId="0" applyNumberFormat="1" applyFont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/>
    </xf>
    <xf numFmtId="49" fontId="5" fillId="4" borderId="11" xfId="0" applyNumberFormat="1" applyFont="1" applyFill="1" applyBorder="1" applyAlignment="1">
      <alignment horizontal="right"/>
    </xf>
    <xf numFmtId="0" fontId="5" fillId="5" borderId="13" xfId="0" applyNumberFormat="1" applyFont="1" applyFill="1" applyBorder="1" applyAlignment="1">
      <alignment horizontal="right"/>
    </xf>
    <xf numFmtId="0" fontId="3" fillId="2" borderId="14" xfId="0" applyNumberFormat="1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17" fillId="0" borderId="11" xfId="0" applyFont="1" applyBorder="1"/>
    <xf numFmtId="14" fontId="16" fillId="3" borderId="0" xfId="0" applyNumberFormat="1" applyFont="1" applyFill="1" applyBorder="1"/>
    <xf numFmtId="0" fontId="19" fillId="3" borderId="0" xfId="0" applyNumberFormat="1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7" fillId="4" borderId="12" xfId="4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1" fontId="7" fillId="4" borderId="11" xfId="0" applyNumberFormat="1" applyFont="1" applyFill="1" applyBorder="1" applyAlignment="1">
      <alignment horizontal="right"/>
    </xf>
    <xf numFmtId="0" fontId="3" fillId="3" borderId="13" xfId="0" applyNumberFormat="1" applyFont="1" applyFill="1" applyBorder="1" applyAlignment="1">
      <alignment horizontal="right"/>
    </xf>
    <xf numFmtId="0" fontId="13" fillId="5" borderId="11" xfId="2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5" fillId="4" borderId="10" xfId="0" applyNumberFormat="1" applyFont="1" applyFill="1" applyBorder="1" applyAlignment="1">
      <alignment horizontal="right"/>
    </xf>
    <xf numFmtId="0" fontId="5" fillId="5" borderId="10" xfId="0" applyNumberFormat="1" applyFont="1" applyFill="1" applyBorder="1" applyAlignment="1">
      <alignment horizontal="right"/>
    </xf>
    <xf numFmtId="0" fontId="13" fillId="5" borderId="10" xfId="0" applyNumberFormat="1" applyFont="1" applyFill="1" applyBorder="1" applyAlignment="1">
      <alignment horizontal="right"/>
    </xf>
    <xf numFmtId="0" fontId="7" fillId="4" borderId="10" xfId="4" applyNumberFormat="1" applyFont="1" applyFill="1" applyBorder="1" applyAlignment="1">
      <alignment horizontal="right"/>
    </xf>
    <xf numFmtId="0" fontId="7" fillId="5" borderId="10" xfId="4" applyNumberFormat="1" applyFont="1" applyFill="1" applyBorder="1" applyAlignment="1">
      <alignment horizontal="right"/>
    </xf>
    <xf numFmtId="0" fontId="3" fillId="2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5" fillId="2" borderId="10" xfId="0" applyNumberFormat="1" applyFont="1" applyFill="1" applyBorder="1" applyAlignment="1">
      <alignment horizontal="right"/>
    </xf>
    <xf numFmtId="0" fontId="3" fillId="3" borderId="10" xfId="0" applyNumberFormat="1" applyFont="1" applyFill="1" applyBorder="1" applyAlignment="1">
      <alignment horizontal="right"/>
    </xf>
    <xf numFmtId="49" fontId="3" fillId="3" borderId="10" xfId="0" applyNumberFormat="1" applyFont="1" applyFill="1" applyBorder="1" applyAlignment="1">
      <alignment horizontal="right"/>
    </xf>
    <xf numFmtId="0" fontId="3" fillId="4" borderId="10" xfId="0" applyNumberFormat="1" applyFont="1" applyFill="1" applyBorder="1" applyAlignment="1">
      <alignment horizontal="right"/>
    </xf>
    <xf numFmtId="2" fontId="3" fillId="3" borderId="10" xfId="0" applyNumberFormat="1" applyFont="1" applyFill="1" applyBorder="1" applyAlignment="1">
      <alignment horizontal="right"/>
    </xf>
    <xf numFmtId="2" fontId="5" fillId="4" borderId="10" xfId="0" applyNumberFormat="1" applyFont="1" applyFill="1" applyBorder="1" applyAlignment="1">
      <alignment horizontal="right"/>
    </xf>
    <xf numFmtId="49" fontId="5" fillId="4" borderId="10" xfId="0" applyNumberFormat="1" applyFont="1" applyFill="1" applyBorder="1" applyAlignment="1">
      <alignment horizontal="right"/>
    </xf>
    <xf numFmtId="0" fontId="5" fillId="2" borderId="10" xfId="0" applyNumberFormat="1" applyFont="1" applyFill="1" applyBorder="1" applyAlignment="1">
      <alignment horizontal="right" wrapText="1"/>
    </xf>
    <xf numFmtId="0" fontId="5" fillId="4" borderId="10" xfId="0" applyNumberFormat="1" applyFont="1" applyFill="1" applyBorder="1" applyAlignment="1">
      <alignment horizontal="right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7" fillId="4" borderId="10" xfId="0" applyNumberFormat="1" applyFont="1" applyFill="1" applyBorder="1" applyAlignment="1">
      <alignment horizontal="right"/>
    </xf>
    <xf numFmtId="0" fontId="5" fillId="5" borderId="10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9" fillId="3" borderId="10" xfId="1" applyFont="1" applyFill="1" applyBorder="1" applyAlignment="1">
      <alignment horizontal="right"/>
    </xf>
    <xf numFmtId="0" fontId="10" fillId="5" borderId="10" xfId="1" applyFont="1" applyFill="1" applyBorder="1" applyAlignment="1">
      <alignment horizontal="right"/>
    </xf>
    <xf numFmtId="0" fontId="9" fillId="2" borderId="10" xfId="1" applyFont="1" applyFill="1" applyBorder="1" applyAlignment="1">
      <alignment horizontal="right"/>
    </xf>
    <xf numFmtId="0" fontId="9" fillId="0" borderId="10" xfId="1" applyFont="1" applyBorder="1" applyAlignment="1">
      <alignment horizontal="right"/>
    </xf>
    <xf numFmtId="0" fontId="10" fillId="4" borderId="10" xfId="1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1" fontId="7" fillId="4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5" fillId="4" borderId="10" xfId="0" applyNumberFormat="1" applyFont="1" applyFill="1" applyBorder="1" applyAlignment="1">
      <alignment horizontal="right"/>
    </xf>
    <xf numFmtId="0" fontId="3" fillId="2" borderId="10" xfId="0" applyNumberFormat="1" applyFont="1" applyFill="1" applyBorder="1" applyAlignment="1">
      <alignment horizontal="right" wrapText="1"/>
    </xf>
    <xf numFmtId="1" fontId="5" fillId="4" borderId="10" xfId="0" applyNumberFormat="1" applyFont="1" applyFill="1" applyBorder="1" applyAlignment="1">
      <alignment horizontal="right" wrapText="1"/>
    </xf>
    <xf numFmtId="0" fontId="18" fillId="3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13" fillId="5" borderId="10" xfId="2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right"/>
    </xf>
    <xf numFmtId="49" fontId="17" fillId="6" borderId="10" xfId="0" applyNumberFormat="1" applyFont="1" applyFill="1" applyBorder="1"/>
    <xf numFmtId="0" fontId="17" fillId="6" borderId="10" xfId="0" applyFont="1" applyFill="1" applyBorder="1"/>
    <xf numFmtId="49" fontId="17" fillId="0" borderId="10" xfId="0" applyNumberFormat="1" applyFont="1" applyBorder="1"/>
    <xf numFmtId="0" fontId="17" fillId="0" borderId="10" xfId="0" applyFont="1" applyBorder="1"/>
    <xf numFmtId="0" fontId="4" fillId="0" borderId="8" xfId="0" applyFont="1" applyBorder="1" applyAlignment="1">
      <alignment horizontal="center" wrapText="1"/>
    </xf>
  </cellXfs>
  <cellStyles count="5">
    <cellStyle name="Excel Built-in Normal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3"/>
  <sheetViews>
    <sheetView tabSelected="1" zoomScale="110" zoomScaleNormal="110" workbookViewId="0">
      <pane xSplit="26" ySplit="4" topLeftCell="AA611" activePane="bottomRight" state="frozen"/>
      <selection pane="topRight" activeCell="AA1" sqref="AA1"/>
      <selection pane="bottomLeft" activeCell="A5" sqref="A5"/>
      <selection pane="bottomRight" activeCell="Y655" sqref="Y655"/>
    </sheetView>
  </sheetViews>
  <sheetFormatPr defaultRowHeight="15" x14ac:dyDescent="0.25"/>
  <cols>
    <col min="1" max="1" width="5" customWidth="1"/>
    <col min="2" max="2" width="20.28515625" customWidth="1"/>
    <col min="3" max="3" width="5.140625" customWidth="1"/>
    <col min="4" max="4" width="4.42578125" customWidth="1"/>
    <col min="5" max="5" width="3.28515625" customWidth="1"/>
    <col min="6" max="6" width="4.28515625" customWidth="1"/>
    <col min="7" max="7" width="3.140625" customWidth="1"/>
    <col min="8" max="8" width="4.28515625" customWidth="1"/>
    <col min="9" max="9" width="4.42578125" customWidth="1"/>
    <col min="10" max="10" width="4.85546875" customWidth="1"/>
    <col min="11" max="11" width="3.5703125" customWidth="1"/>
    <col min="12" max="12" width="4.5703125" customWidth="1"/>
    <col min="13" max="13" width="3.5703125" customWidth="1"/>
    <col min="14" max="14" width="4.42578125" customWidth="1"/>
    <col min="15" max="15" width="5.5703125" customWidth="1"/>
    <col min="16" max="16" width="4.5703125" customWidth="1"/>
    <col min="17" max="18" width="4.42578125" customWidth="1"/>
    <col min="19" max="19" width="3" customWidth="1"/>
    <col min="20" max="20" width="5.5703125" customWidth="1"/>
    <col min="21" max="21" width="9.140625" hidden="1" customWidth="1"/>
    <col min="22" max="22" width="5.28515625" customWidth="1"/>
    <col min="23" max="23" width="4.42578125" customWidth="1"/>
    <col min="24" max="24" width="3.140625" customWidth="1"/>
    <col min="25" max="25" width="4.28515625" customWidth="1"/>
    <col min="26" max="26" width="3.42578125" customWidth="1"/>
    <col min="27" max="27" width="4.5703125" customWidth="1"/>
    <col min="28" max="28" width="8.7109375" customWidth="1"/>
    <col min="29" max="29" width="9.140625" style="22" customWidth="1"/>
    <col min="30" max="31" width="9.140625" hidden="1" customWidth="1"/>
    <col min="32" max="33" width="4" customWidth="1"/>
  </cols>
  <sheetData>
    <row r="1" spans="1:33" ht="31.5" customHeight="1" x14ac:dyDescent="0.25">
      <c r="A1" s="206" t="s">
        <v>1192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107"/>
      <c r="AC1" s="107"/>
      <c r="AD1" s="107"/>
      <c r="AE1" s="107"/>
      <c r="AF1" s="145"/>
      <c r="AG1" s="145"/>
    </row>
    <row r="2" spans="1:33" x14ac:dyDescent="0.25">
      <c r="A2" s="104" t="s">
        <v>0</v>
      </c>
      <c r="B2" s="101" t="s">
        <v>1</v>
      </c>
      <c r="C2" s="100" t="s">
        <v>2</v>
      </c>
      <c r="D2" s="100"/>
      <c r="E2" s="100"/>
      <c r="F2" s="100"/>
      <c r="G2" s="100"/>
      <c r="H2" s="100"/>
      <c r="I2" s="100" t="s">
        <v>3</v>
      </c>
      <c r="J2" s="100"/>
      <c r="K2" s="100"/>
      <c r="L2" s="100"/>
      <c r="M2" s="100"/>
      <c r="N2" s="100"/>
      <c r="O2" s="100" t="s">
        <v>4</v>
      </c>
      <c r="P2" s="100"/>
      <c r="Q2" s="100"/>
      <c r="R2" s="100"/>
      <c r="S2" s="100"/>
      <c r="T2" s="100"/>
      <c r="U2" s="117"/>
      <c r="V2" s="155" t="s">
        <v>5</v>
      </c>
      <c r="W2" s="155"/>
      <c r="X2" s="155"/>
      <c r="Y2" s="155"/>
      <c r="Z2" s="155"/>
      <c r="AA2" s="155"/>
      <c r="AB2" s="107"/>
      <c r="AC2" s="107"/>
      <c r="AD2" s="107"/>
      <c r="AE2" s="107"/>
      <c r="AF2" s="107"/>
      <c r="AG2" s="107"/>
    </row>
    <row r="3" spans="1:33" ht="50.25" customHeight="1" x14ac:dyDescent="0.25">
      <c r="A3" s="105"/>
      <c r="B3" s="102"/>
      <c r="C3" s="96" t="s">
        <v>6</v>
      </c>
      <c r="D3" s="97"/>
      <c r="E3" s="98"/>
      <c r="F3" s="96" t="s">
        <v>7</v>
      </c>
      <c r="G3" s="97"/>
      <c r="H3" s="98"/>
      <c r="I3" s="96" t="s">
        <v>6</v>
      </c>
      <c r="J3" s="97"/>
      <c r="K3" s="98"/>
      <c r="L3" s="96" t="s">
        <v>7</v>
      </c>
      <c r="M3" s="97"/>
      <c r="N3" s="98"/>
      <c r="O3" s="96" t="s">
        <v>6</v>
      </c>
      <c r="P3" s="97"/>
      <c r="Q3" s="98"/>
      <c r="R3" s="96" t="s">
        <v>7</v>
      </c>
      <c r="S3" s="97"/>
      <c r="T3" s="98"/>
      <c r="U3" s="147"/>
      <c r="V3" s="156" t="s">
        <v>6</v>
      </c>
      <c r="W3" s="156"/>
      <c r="X3" s="156"/>
      <c r="Y3" s="156" t="s">
        <v>7</v>
      </c>
      <c r="Z3" s="156"/>
      <c r="AA3" s="156"/>
      <c r="AB3" s="107"/>
      <c r="AC3" s="107"/>
      <c r="AD3" s="107"/>
      <c r="AE3" s="107"/>
      <c r="AF3" s="107"/>
      <c r="AG3" s="107"/>
    </row>
    <row r="4" spans="1:33" ht="126.75" customHeight="1" x14ac:dyDescent="0.25">
      <c r="A4" s="106"/>
      <c r="B4" s="103"/>
      <c r="C4" s="1" t="s">
        <v>1193</v>
      </c>
      <c r="D4" s="1" t="s">
        <v>9</v>
      </c>
      <c r="E4" s="1" t="s">
        <v>10</v>
      </c>
      <c r="F4" s="1" t="s">
        <v>1175</v>
      </c>
      <c r="G4" s="1" t="s">
        <v>1176</v>
      </c>
      <c r="H4" s="1" t="s">
        <v>1177</v>
      </c>
      <c r="I4" s="1" t="s">
        <v>1193</v>
      </c>
      <c r="J4" s="1" t="s">
        <v>9</v>
      </c>
      <c r="K4" s="1" t="s">
        <v>10</v>
      </c>
      <c r="L4" s="1" t="s">
        <v>1175</v>
      </c>
      <c r="M4" s="1" t="s">
        <v>1176</v>
      </c>
      <c r="N4" s="1" t="s">
        <v>1177</v>
      </c>
      <c r="O4" s="1" t="s">
        <v>8</v>
      </c>
      <c r="P4" s="1" t="s">
        <v>9</v>
      </c>
      <c r="Q4" s="1" t="s">
        <v>10</v>
      </c>
      <c r="R4" s="1" t="s">
        <v>1175</v>
      </c>
      <c r="S4" s="1" t="s">
        <v>1176</v>
      </c>
      <c r="T4" s="1" t="s">
        <v>1177</v>
      </c>
      <c r="U4" s="118"/>
      <c r="V4" s="157" t="s">
        <v>8</v>
      </c>
      <c r="W4" s="157" t="s">
        <v>9</v>
      </c>
      <c r="X4" s="157" t="s">
        <v>10</v>
      </c>
      <c r="Y4" s="157" t="s">
        <v>1175</v>
      </c>
      <c r="Z4" s="157" t="s">
        <v>1176</v>
      </c>
      <c r="AA4" s="157" t="s">
        <v>11</v>
      </c>
      <c r="AB4" s="107"/>
      <c r="AC4" s="107"/>
      <c r="AD4" s="107"/>
      <c r="AE4" s="107"/>
      <c r="AF4" s="107"/>
      <c r="AG4" s="107"/>
    </row>
    <row r="5" spans="1:33" x14ac:dyDescent="0.25">
      <c r="A5" s="2" t="s">
        <v>12</v>
      </c>
      <c r="B5" s="25" t="s">
        <v>15</v>
      </c>
      <c r="C5" s="41">
        <v>514</v>
      </c>
      <c r="D5" s="41">
        <v>502</v>
      </c>
      <c r="E5" s="41">
        <v>97.7</v>
      </c>
      <c r="F5" s="41">
        <v>70</v>
      </c>
      <c r="G5" s="41">
        <v>63</v>
      </c>
      <c r="H5" s="41">
        <v>90</v>
      </c>
      <c r="I5" s="41">
        <v>514</v>
      </c>
      <c r="J5" s="41">
        <v>502</v>
      </c>
      <c r="K5" s="41">
        <v>97.75</v>
      </c>
      <c r="L5" s="41">
        <v>70</v>
      </c>
      <c r="M5" s="41">
        <v>63</v>
      </c>
      <c r="N5" s="41">
        <v>90</v>
      </c>
      <c r="O5" s="41">
        <v>527</v>
      </c>
      <c r="P5" s="41">
        <v>473</v>
      </c>
      <c r="Q5" s="41">
        <v>90</v>
      </c>
      <c r="R5" s="41">
        <v>82</v>
      </c>
      <c r="S5" s="41">
        <v>33</v>
      </c>
      <c r="T5" s="41">
        <v>40.200000000000003</v>
      </c>
      <c r="U5" s="119"/>
      <c r="V5" s="158">
        <v>698</v>
      </c>
      <c r="W5" s="158">
        <v>253</v>
      </c>
      <c r="X5" s="158">
        <v>36.200000000000003</v>
      </c>
      <c r="Y5" s="158">
        <v>419</v>
      </c>
      <c r="Z5" s="158">
        <v>29</v>
      </c>
      <c r="AA5" s="158">
        <v>7</v>
      </c>
      <c r="AB5" s="108"/>
      <c r="AC5" s="108"/>
      <c r="AD5" s="109"/>
      <c r="AE5" s="107"/>
      <c r="AF5" s="107"/>
      <c r="AG5" s="107"/>
    </row>
    <row r="6" spans="1:33" x14ac:dyDescent="0.25">
      <c r="A6" s="2" t="s">
        <v>13</v>
      </c>
      <c r="B6" s="27" t="s">
        <v>1190</v>
      </c>
      <c r="C6" s="41">
        <v>56</v>
      </c>
      <c r="D6" s="41">
        <v>52</v>
      </c>
      <c r="E6" s="41">
        <v>92.9</v>
      </c>
      <c r="F6" s="41">
        <v>4</v>
      </c>
      <c r="G6" s="41">
        <v>1</v>
      </c>
      <c r="H6" s="41">
        <v>25</v>
      </c>
      <c r="I6" s="41">
        <v>36</v>
      </c>
      <c r="J6" s="41">
        <v>36</v>
      </c>
      <c r="K6" s="41">
        <v>100</v>
      </c>
      <c r="L6" s="41">
        <v>0</v>
      </c>
      <c r="M6" s="41">
        <v>0</v>
      </c>
      <c r="N6" s="41">
        <v>0</v>
      </c>
      <c r="O6" s="41">
        <v>77</v>
      </c>
      <c r="P6" s="41">
        <v>75</v>
      </c>
      <c r="Q6" s="41">
        <v>97</v>
      </c>
      <c r="R6" s="41">
        <v>2</v>
      </c>
      <c r="S6" s="41">
        <v>0</v>
      </c>
      <c r="T6" s="41">
        <v>0</v>
      </c>
      <c r="U6" s="119"/>
      <c r="V6" s="158">
        <v>119</v>
      </c>
      <c r="W6" s="158">
        <v>35</v>
      </c>
      <c r="X6" s="158">
        <v>29.411764705882355</v>
      </c>
      <c r="Y6" s="158">
        <v>84</v>
      </c>
      <c r="Z6" s="158">
        <v>1</v>
      </c>
      <c r="AA6" s="158">
        <v>1.2</v>
      </c>
      <c r="AB6" s="108"/>
      <c r="AC6" s="108"/>
      <c r="AD6" s="109"/>
      <c r="AE6" s="107"/>
      <c r="AF6" s="107"/>
      <c r="AG6" s="107"/>
    </row>
    <row r="7" spans="1:33" x14ac:dyDescent="0.25">
      <c r="A7" s="2" t="s">
        <v>14</v>
      </c>
      <c r="B7" s="27" t="s">
        <v>1167</v>
      </c>
      <c r="C7" s="41">
        <v>59</v>
      </c>
      <c r="D7" s="41">
        <v>13</v>
      </c>
      <c r="E7" s="41">
        <v>22</v>
      </c>
      <c r="F7" s="60">
        <v>0</v>
      </c>
      <c r="G7" s="60">
        <v>0</v>
      </c>
      <c r="H7" s="60">
        <v>0</v>
      </c>
      <c r="I7" s="60">
        <v>114</v>
      </c>
      <c r="J7" s="60">
        <v>19</v>
      </c>
      <c r="K7" s="60">
        <v>16</v>
      </c>
      <c r="L7" s="60">
        <v>0</v>
      </c>
      <c r="M7" s="60">
        <v>0</v>
      </c>
      <c r="N7" s="60">
        <v>0</v>
      </c>
      <c r="O7" s="60">
        <v>114</v>
      </c>
      <c r="P7" s="60">
        <v>19</v>
      </c>
      <c r="Q7" s="60">
        <v>16.96</v>
      </c>
      <c r="R7" s="60">
        <v>0</v>
      </c>
      <c r="S7" s="60">
        <v>0</v>
      </c>
      <c r="T7" s="60">
        <v>0</v>
      </c>
      <c r="U7" s="120"/>
      <c r="V7" s="159">
        <v>114</v>
      </c>
      <c r="W7" s="159">
        <v>17</v>
      </c>
      <c r="X7" s="159">
        <v>15.18</v>
      </c>
      <c r="Y7" s="159">
        <v>0</v>
      </c>
      <c r="Z7" s="159">
        <v>0</v>
      </c>
      <c r="AA7" s="159">
        <v>0</v>
      </c>
      <c r="AB7" s="108"/>
      <c r="AC7" s="108"/>
      <c r="AD7" s="110"/>
      <c r="AE7" s="107"/>
      <c r="AF7" s="107"/>
      <c r="AG7" s="107"/>
    </row>
    <row r="8" spans="1:33" ht="14.25" customHeight="1" x14ac:dyDescent="0.25">
      <c r="A8" s="2" t="s">
        <v>17</v>
      </c>
      <c r="B8" s="27" t="s">
        <v>16</v>
      </c>
      <c r="C8" s="41">
        <v>130</v>
      </c>
      <c r="D8" s="41">
        <v>130</v>
      </c>
      <c r="E8" s="41">
        <v>100</v>
      </c>
      <c r="F8" s="41">
        <v>0</v>
      </c>
      <c r="G8" s="41">
        <v>0</v>
      </c>
      <c r="H8" s="41">
        <v>0</v>
      </c>
      <c r="I8" s="41">
        <v>132</v>
      </c>
      <c r="J8" s="41">
        <v>130</v>
      </c>
      <c r="K8" s="41">
        <v>99</v>
      </c>
      <c r="L8" s="41">
        <v>2</v>
      </c>
      <c r="M8" s="41">
        <v>0</v>
      </c>
      <c r="N8" s="41">
        <v>0</v>
      </c>
      <c r="O8" s="41">
        <v>130</v>
      </c>
      <c r="P8" s="41">
        <v>130</v>
      </c>
      <c r="Q8" s="41">
        <v>100</v>
      </c>
      <c r="R8" s="41">
        <v>0</v>
      </c>
      <c r="S8" s="41">
        <v>0</v>
      </c>
      <c r="T8" s="41">
        <v>0</v>
      </c>
      <c r="U8" s="119"/>
      <c r="V8" s="158">
        <v>374</v>
      </c>
      <c r="W8" s="158">
        <v>374</v>
      </c>
      <c r="X8" s="158">
        <v>100</v>
      </c>
      <c r="Y8" s="158">
        <v>0</v>
      </c>
      <c r="Z8" s="158">
        <v>0</v>
      </c>
      <c r="AA8" s="158">
        <v>0</v>
      </c>
      <c r="AB8" s="108"/>
      <c r="AC8" s="108"/>
      <c r="AD8" s="109"/>
      <c r="AE8" s="107"/>
      <c r="AF8" s="107"/>
      <c r="AG8" s="107"/>
    </row>
    <row r="9" spans="1:33" x14ac:dyDescent="0.25">
      <c r="A9" s="2" t="s">
        <v>18</v>
      </c>
      <c r="B9" s="28" t="s">
        <v>1162</v>
      </c>
      <c r="C9" s="93">
        <v>13</v>
      </c>
      <c r="D9" s="93">
        <v>2</v>
      </c>
      <c r="E9" s="93">
        <v>11</v>
      </c>
      <c r="F9" s="93">
        <v>11</v>
      </c>
      <c r="G9" s="93">
        <v>0</v>
      </c>
      <c r="H9" s="93">
        <v>0</v>
      </c>
      <c r="I9" s="93">
        <v>13</v>
      </c>
      <c r="J9" s="93">
        <v>13</v>
      </c>
      <c r="K9" s="93">
        <v>0</v>
      </c>
      <c r="L9" s="93">
        <v>0</v>
      </c>
      <c r="M9" s="93">
        <v>0</v>
      </c>
      <c r="N9" s="93">
        <v>0</v>
      </c>
      <c r="O9" s="93">
        <v>26</v>
      </c>
      <c r="P9" s="93">
        <v>26</v>
      </c>
      <c r="Q9" s="93">
        <v>100</v>
      </c>
      <c r="R9" s="93">
        <v>0</v>
      </c>
      <c r="S9" s="93">
        <v>0</v>
      </c>
      <c r="T9" s="93">
        <v>0</v>
      </c>
      <c r="U9" s="121"/>
      <c r="V9" s="160">
        <v>357</v>
      </c>
      <c r="W9" s="160">
        <v>97</v>
      </c>
      <c r="X9" s="160">
        <v>24.4</v>
      </c>
      <c r="Y9" s="160">
        <v>257</v>
      </c>
      <c r="Z9" s="160">
        <v>0</v>
      </c>
      <c r="AA9" s="160">
        <v>0</v>
      </c>
      <c r="AB9" s="108"/>
      <c r="AC9" s="108"/>
      <c r="AD9" s="107"/>
      <c r="AE9" s="107"/>
      <c r="AF9" s="107"/>
      <c r="AG9" s="107"/>
    </row>
    <row r="10" spans="1:33" x14ac:dyDescent="0.25">
      <c r="A10" s="2" t="s">
        <v>19</v>
      </c>
      <c r="B10" s="26" t="s">
        <v>1174</v>
      </c>
      <c r="C10" s="41">
        <v>251</v>
      </c>
      <c r="D10" s="41">
        <v>105</v>
      </c>
      <c r="E10" s="60">
        <v>41.8</v>
      </c>
      <c r="F10" s="60">
        <v>0</v>
      </c>
      <c r="G10" s="60">
        <v>0</v>
      </c>
      <c r="H10" s="60">
        <v>0</v>
      </c>
      <c r="I10" s="60">
        <v>239</v>
      </c>
      <c r="J10" s="60">
        <v>89</v>
      </c>
      <c r="K10" s="60">
        <v>37.200000000000003</v>
      </c>
      <c r="L10" s="60">
        <v>0</v>
      </c>
      <c r="M10" s="60">
        <v>0</v>
      </c>
      <c r="N10" s="60">
        <v>0</v>
      </c>
      <c r="O10" s="60">
        <v>409</v>
      </c>
      <c r="P10" s="60">
        <v>86</v>
      </c>
      <c r="Q10" s="60">
        <v>21</v>
      </c>
      <c r="R10" s="60">
        <v>0</v>
      </c>
      <c r="S10" s="60">
        <v>0</v>
      </c>
      <c r="T10" s="60">
        <v>0</v>
      </c>
      <c r="U10" s="120"/>
      <c r="V10" s="159">
        <v>361</v>
      </c>
      <c r="W10" s="159">
        <v>144</v>
      </c>
      <c r="X10" s="159">
        <v>39.9</v>
      </c>
      <c r="Y10" s="159">
        <v>0</v>
      </c>
      <c r="Z10" s="159">
        <v>0</v>
      </c>
      <c r="AA10" s="159">
        <v>0</v>
      </c>
      <c r="AB10" s="108"/>
      <c r="AC10" s="108"/>
      <c r="AD10" s="107"/>
      <c r="AE10" s="107"/>
      <c r="AF10" s="107"/>
      <c r="AG10" s="107"/>
    </row>
    <row r="11" spans="1:33" x14ac:dyDescent="0.25">
      <c r="A11" s="2" t="s">
        <v>20</v>
      </c>
      <c r="B11" s="26" t="s">
        <v>1169</v>
      </c>
      <c r="C11" s="41">
        <v>3762</v>
      </c>
      <c r="D11" s="41">
        <v>2813</v>
      </c>
      <c r="E11" s="41">
        <v>75</v>
      </c>
      <c r="F11" s="93">
        <v>949</v>
      </c>
      <c r="G11" s="93">
        <v>0</v>
      </c>
      <c r="H11" s="93">
        <v>0</v>
      </c>
      <c r="I11" s="60">
        <v>3762</v>
      </c>
      <c r="J11" s="60">
        <v>2813</v>
      </c>
      <c r="K11" s="60">
        <v>75</v>
      </c>
      <c r="L11" s="60">
        <v>949</v>
      </c>
      <c r="M11" s="60">
        <v>0</v>
      </c>
      <c r="N11" s="60">
        <v>0</v>
      </c>
      <c r="O11" s="60">
        <v>4510</v>
      </c>
      <c r="P11" s="60">
        <v>2774</v>
      </c>
      <c r="Q11" s="60">
        <v>61.5</v>
      </c>
      <c r="R11" s="60">
        <v>1736</v>
      </c>
      <c r="S11" s="60">
        <v>0</v>
      </c>
      <c r="T11" s="60">
        <v>0</v>
      </c>
      <c r="U11" s="120"/>
      <c r="V11" s="159">
        <v>4812</v>
      </c>
      <c r="W11" s="159">
        <v>1499</v>
      </c>
      <c r="X11" s="159">
        <v>31</v>
      </c>
      <c r="Y11" s="159">
        <v>3313</v>
      </c>
      <c r="Z11" s="159">
        <v>0</v>
      </c>
      <c r="AA11" s="159">
        <v>0</v>
      </c>
      <c r="AB11" s="108"/>
      <c r="AC11" s="108"/>
      <c r="AD11" s="107"/>
      <c r="AE11" s="107"/>
      <c r="AF11" s="107"/>
      <c r="AG11" s="107"/>
    </row>
    <row r="12" spans="1:33" x14ac:dyDescent="0.25">
      <c r="A12" s="2" t="s">
        <v>21</v>
      </c>
      <c r="B12" s="26" t="s">
        <v>875</v>
      </c>
      <c r="C12" s="94">
        <v>96</v>
      </c>
      <c r="D12" s="94">
        <v>65</v>
      </c>
      <c r="E12" s="94">
        <v>67.7</v>
      </c>
      <c r="F12" s="94">
        <v>8</v>
      </c>
      <c r="G12" s="94">
        <v>3</v>
      </c>
      <c r="H12" s="94">
        <v>37</v>
      </c>
      <c r="I12" s="94">
        <v>99</v>
      </c>
      <c r="J12" s="94">
        <v>65</v>
      </c>
      <c r="K12" s="94">
        <v>65.599999999999994</v>
      </c>
      <c r="L12" s="94">
        <v>8</v>
      </c>
      <c r="M12" s="94">
        <v>3</v>
      </c>
      <c r="N12" s="94">
        <v>37.5</v>
      </c>
      <c r="O12" s="94">
        <v>106</v>
      </c>
      <c r="P12" s="94">
        <v>65</v>
      </c>
      <c r="Q12" s="94">
        <v>61.3</v>
      </c>
      <c r="R12" s="94">
        <v>8</v>
      </c>
      <c r="S12" s="94">
        <v>3</v>
      </c>
      <c r="T12" s="94">
        <v>37.5</v>
      </c>
      <c r="U12" s="148"/>
      <c r="V12" s="161">
        <v>434</v>
      </c>
      <c r="W12" s="161">
        <v>68</v>
      </c>
      <c r="X12" s="161">
        <v>15.7</v>
      </c>
      <c r="Y12" s="161">
        <v>13</v>
      </c>
      <c r="Z12" s="161">
        <v>2</v>
      </c>
      <c r="AA12" s="162">
        <v>15</v>
      </c>
      <c r="AB12" s="108"/>
      <c r="AC12" s="108"/>
      <c r="AD12" s="111"/>
      <c r="AE12" s="107"/>
      <c r="AF12" s="107"/>
      <c r="AG12" s="107"/>
    </row>
    <row r="13" spans="1:33" x14ac:dyDescent="0.25">
      <c r="A13" s="2" t="s">
        <v>22</v>
      </c>
      <c r="B13" s="26" t="s">
        <v>635</v>
      </c>
      <c r="C13" s="41">
        <v>260</v>
      </c>
      <c r="D13" s="41">
        <v>260</v>
      </c>
      <c r="E13" s="41">
        <v>100</v>
      </c>
      <c r="F13" s="41">
        <v>0</v>
      </c>
      <c r="G13" s="41">
        <v>0</v>
      </c>
      <c r="H13" s="41">
        <v>0</v>
      </c>
      <c r="I13" s="41">
        <v>260</v>
      </c>
      <c r="J13" s="41">
        <v>260</v>
      </c>
      <c r="K13" s="41">
        <v>100</v>
      </c>
      <c r="L13" s="41">
        <v>0</v>
      </c>
      <c r="M13" s="41">
        <v>0</v>
      </c>
      <c r="N13" s="41">
        <v>0</v>
      </c>
      <c r="O13" s="41">
        <v>382</v>
      </c>
      <c r="P13" s="41">
        <v>344</v>
      </c>
      <c r="Q13" s="41">
        <v>90</v>
      </c>
      <c r="R13" s="41">
        <v>38</v>
      </c>
      <c r="S13" s="41">
        <v>0</v>
      </c>
      <c r="T13" s="41">
        <v>0</v>
      </c>
      <c r="U13" s="119"/>
      <c r="V13" s="158">
        <v>430</v>
      </c>
      <c r="W13" s="158">
        <v>364</v>
      </c>
      <c r="X13" s="158">
        <v>84</v>
      </c>
      <c r="Y13" s="158">
        <v>66</v>
      </c>
      <c r="Z13" s="158">
        <v>0</v>
      </c>
      <c r="AA13" s="158">
        <v>0</v>
      </c>
      <c r="AB13" s="112"/>
      <c r="AC13" s="112"/>
      <c r="AD13" s="113"/>
      <c r="AE13" s="107"/>
      <c r="AF13" s="107"/>
      <c r="AG13" s="107"/>
    </row>
    <row r="14" spans="1:33" x14ac:dyDescent="0.25">
      <c r="A14" s="2" t="s">
        <v>23</v>
      </c>
      <c r="B14" s="26" t="s">
        <v>1191</v>
      </c>
      <c r="C14" s="41">
        <v>229</v>
      </c>
      <c r="D14" s="41">
        <v>100</v>
      </c>
      <c r="E14" s="41">
        <v>44</v>
      </c>
      <c r="F14" s="60">
        <v>38</v>
      </c>
      <c r="G14" s="60">
        <v>0</v>
      </c>
      <c r="H14" s="60">
        <v>0</v>
      </c>
      <c r="I14" s="60">
        <v>90</v>
      </c>
      <c r="J14" s="60">
        <v>6</v>
      </c>
      <c r="K14" s="60">
        <v>6</v>
      </c>
      <c r="L14" s="60">
        <v>23</v>
      </c>
      <c r="M14" s="60">
        <v>0</v>
      </c>
      <c r="N14" s="60">
        <v>0</v>
      </c>
      <c r="O14" s="60">
        <v>357</v>
      </c>
      <c r="P14" s="60">
        <v>18</v>
      </c>
      <c r="Q14" s="60">
        <v>5.31</v>
      </c>
      <c r="R14" s="60">
        <v>23</v>
      </c>
      <c r="S14" s="60">
        <v>0</v>
      </c>
      <c r="T14" s="60">
        <v>0</v>
      </c>
      <c r="U14" s="120"/>
      <c r="V14" s="159">
        <v>357</v>
      </c>
      <c r="W14" s="159">
        <v>308</v>
      </c>
      <c r="X14" s="159">
        <v>86</v>
      </c>
      <c r="Y14" s="159">
        <v>13</v>
      </c>
      <c r="Z14" s="159">
        <v>0</v>
      </c>
      <c r="AA14" s="159">
        <v>0</v>
      </c>
      <c r="AB14" s="108"/>
      <c r="AC14" s="108"/>
      <c r="AD14" s="107"/>
      <c r="AE14" s="107"/>
      <c r="AF14" s="107"/>
      <c r="AG14" s="107"/>
    </row>
    <row r="15" spans="1:33" x14ac:dyDescent="0.25">
      <c r="A15" s="2" t="s">
        <v>24</v>
      </c>
      <c r="B15" s="26" t="s">
        <v>653</v>
      </c>
      <c r="C15" s="41">
        <v>866</v>
      </c>
      <c r="D15" s="41">
        <v>67</v>
      </c>
      <c r="E15" s="41">
        <v>8</v>
      </c>
      <c r="F15" s="41">
        <v>10</v>
      </c>
      <c r="G15" s="41">
        <v>0</v>
      </c>
      <c r="H15" s="41">
        <v>0</v>
      </c>
      <c r="I15" s="41">
        <v>866</v>
      </c>
      <c r="J15" s="41">
        <v>64</v>
      </c>
      <c r="K15" s="41">
        <v>7</v>
      </c>
      <c r="L15" s="41">
        <v>12</v>
      </c>
      <c r="M15" s="41">
        <v>0</v>
      </c>
      <c r="N15" s="41">
        <v>0</v>
      </c>
      <c r="O15" s="41">
        <v>866</v>
      </c>
      <c r="P15" s="41">
        <v>148</v>
      </c>
      <c r="Q15" s="41">
        <v>17</v>
      </c>
      <c r="R15" s="41">
        <v>31</v>
      </c>
      <c r="S15" s="41">
        <v>0</v>
      </c>
      <c r="T15" s="41">
        <v>0</v>
      </c>
      <c r="U15" s="119"/>
      <c r="V15" s="158">
        <v>866</v>
      </c>
      <c r="W15" s="158">
        <v>860</v>
      </c>
      <c r="X15" s="158">
        <v>99.65</v>
      </c>
      <c r="Y15" s="158">
        <v>0</v>
      </c>
      <c r="Z15" s="158">
        <v>0</v>
      </c>
      <c r="AA15" s="158">
        <v>0</v>
      </c>
      <c r="AB15" s="112"/>
      <c r="AC15" s="112"/>
      <c r="AD15" s="113"/>
      <c r="AE15" s="107"/>
      <c r="AF15" s="107"/>
      <c r="AG15" s="107"/>
    </row>
    <row r="16" spans="1:33" x14ac:dyDescent="0.25">
      <c r="A16" s="2" t="s">
        <v>25</v>
      </c>
      <c r="B16" s="26" t="s">
        <v>874</v>
      </c>
      <c r="C16" s="41">
        <v>132</v>
      </c>
      <c r="D16" s="41">
        <v>132</v>
      </c>
      <c r="E16" s="41">
        <v>100</v>
      </c>
      <c r="F16" s="41">
        <v>0</v>
      </c>
      <c r="G16" s="41">
        <v>0</v>
      </c>
      <c r="H16" s="41">
        <v>0</v>
      </c>
      <c r="I16" s="41">
        <v>132</v>
      </c>
      <c r="J16" s="41">
        <v>132</v>
      </c>
      <c r="K16" s="41">
        <v>100</v>
      </c>
      <c r="L16" s="41">
        <v>0</v>
      </c>
      <c r="M16" s="41">
        <v>0</v>
      </c>
      <c r="N16" s="41">
        <v>0</v>
      </c>
      <c r="O16" s="41">
        <v>132</v>
      </c>
      <c r="P16" s="41">
        <v>132</v>
      </c>
      <c r="Q16" s="41">
        <v>100</v>
      </c>
      <c r="R16" s="41">
        <v>0</v>
      </c>
      <c r="S16" s="41">
        <v>0</v>
      </c>
      <c r="T16" s="41">
        <v>0</v>
      </c>
      <c r="U16" s="119"/>
      <c r="V16" s="158">
        <v>132</v>
      </c>
      <c r="W16" s="158">
        <v>132</v>
      </c>
      <c r="X16" s="158">
        <v>100</v>
      </c>
      <c r="Y16" s="158">
        <v>0</v>
      </c>
      <c r="Z16" s="158">
        <v>0</v>
      </c>
      <c r="AA16" s="158">
        <v>0</v>
      </c>
      <c r="AB16" s="108"/>
      <c r="AC16" s="108"/>
      <c r="AD16" s="109"/>
      <c r="AE16" s="107"/>
      <c r="AF16" s="107"/>
      <c r="AG16" s="107"/>
    </row>
    <row r="17" spans="1:33" ht="24" customHeight="1" x14ac:dyDescent="0.25">
      <c r="A17" s="2" t="s">
        <v>26</v>
      </c>
      <c r="B17" s="29" t="s">
        <v>685</v>
      </c>
      <c r="C17" s="41">
        <v>227</v>
      </c>
      <c r="D17" s="41">
        <v>227</v>
      </c>
      <c r="E17" s="41">
        <v>100</v>
      </c>
      <c r="F17" s="41">
        <v>0</v>
      </c>
      <c r="G17" s="41">
        <v>0</v>
      </c>
      <c r="H17" s="41">
        <v>0</v>
      </c>
      <c r="I17" s="41">
        <v>227</v>
      </c>
      <c r="J17" s="41">
        <v>227</v>
      </c>
      <c r="K17" s="41">
        <v>100</v>
      </c>
      <c r="L17" s="41">
        <v>0</v>
      </c>
      <c r="M17" s="41">
        <v>0</v>
      </c>
      <c r="N17" s="41">
        <v>0</v>
      </c>
      <c r="O17" s="41">
        <v>255</v>
      </c>
      <c r="P17" s="41">
        <v>231</v>
      </c>
      <c r="Q17" s="41">
        <v>91</v>
      </c>
      <c r="R17" s="41">
        <v>24</v>
      </c>
      <c r="S17" s="41">
        <v>0</v>
      </c>
      <c r="T17" s="41">
        <v>0</v>
      </c>
      <c r="U17" s="119"/>
      <c r="V17" s="158">
        <v>257</v>
      </c>
      <c r="W17" s="158">
        <v>229</v>
      </c>
      <c r="X17" s="158">
        <v>89</v>
      </c>
      <c r="Y17" s="158">
        <v>28</v>
      </c>
      <c r="Z17" s="158">
        <v>0</v>
      </c>
      <c r="AA17" s="158">
        <v>0</v>
      </c>
      <c r="AB17" s="112"/>
      <c r="AC17" s="112"/>
      <c r="AD17" s="107"/>
      <c r="AE17" s="107"/>
      <c r="AF17" s="107"/>
      <c r="AG17" s="107"/>
    </row>
    <row r="18" spans="1:33" x14ac:dyDescent="0.25">
      <c r="A18" s="2" t="s">
        <v>27</v>
      </c>
      <c r="B18" s="17" t="s">
        <v>686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22"/>
      <c r="V18" s="163"/>
      <c r="W18" s="163"/>
      <c r="X18" s="163"/>
      <c r="Y18" s="163"/>
      <c r="Z18" s="163"/>
      <c r="AA18" s="163"/>
      <c r="AB18" s="108"/>
      <c r="AC18" s="112"/>
      <c r="AD18" s="107"/>
      <c r="AE18" s="107"/>
      <c r="AF18" s="107"/>
      <c r="AG18" s="107"/>
    </row>
    <row r="19" spans="1:33" x14ac:dyDescent="0.25">
      <c r="A19" s="2" t="s">
        <v>32</v>
      </c>
      <c r="B19" s="6" t="s">
        <v>687</v>
      </c>
      <c r="C19" s="43">
        <v>4</v>
      </c>
      <c r="D19" s="43">
        <v>4</v>
      </c>
      <c r="E19" s="43">
        <v>100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100</v>
      </c>
      <c r="L19" s="43">
        <v>0</v>
      </c>
      <c r="M19" s="43">
        <v>0</v>
      </c>
      <c r="N19" s="43">
        <v>0</v>
      </c>
      <c r="O19" s="43">
        <v>17</v>
      </c>
      <c r="P19" s="43">
        <v>10</v>
      </c>
      <c r="Q19" s="43">
        <v>59</v>
      </c>
      <c r="R19" s="43">
        <v>2</v>
      </c>
      <c r="S19" s="43">
        <v>0</v>
      </c>
      <c r="T19" s="43">
        <v>0</v>
      </c>
      <c r="U19" s="123"/>
      <c r="V19" s="164">
        <v>17</v>
      </c>
      <c r="W19" s="164">
        <v>11</v>
      </c>
      <c r="X19" s="164">
        <v>65</v>
      </c>
      <c r="Y19" s="164">
        <v>2</v>
      </c>
      <c r="Z19" s="164">
        <v>0</v>
      </c>
      <c r="AA19" s="164">
        <v>0</v>
      </c>
      <c r="AB19" s="108"/>
      <c r="AC19" s="108"/>
      <c r="AD19" s="107"/>
      <c r="AE19" s="107"/>
      <c r="AF19" s="107"/>
      <c r="AG19" s="107"/>
    </row>
    <row r="20" spans="1:33" x14ac:dyDescent="0.25">
      <c r="A20" s="2" t="s">
        <v>33</v>
      </c>
      <c r="B20" s="6" t="s">
        <v>688</v>
      </c>
      <c r="C20" s="43">
        <v>0</v>
      </c>
      <c r="D20" s="43">
        <v>0</v>
      </c>
      <c r="E20" s="43">
        <v>100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100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100</v>
      </c>
      <c r="R20" s="43">
        <v>0</v>
      </c>
      <c r="S20" s="43">
        <v>0</v>
      </c>
      <c r="T20" s="43">
        <v>0</v>
      </c>
      <c r="U20" s="123">
        <v>0</v>
      </c>
      <c r="V20" s="164">
        <v>0</v>
      </c>
      <c r="W20" s="164">
        <v>0</v>
      </c>
      <c r="X20" s="164">
        <v>100</v>
      </c>
      <c r="Y20" s="164">
        <v>0</v>
      </c>
      <c r="Z20" s="164">
        <v>0</v>
      </c>
      <c r="AA20" s="164">
        <v>0</v>
      </c>
      <c r="AB20" s="108"/>
      <c r="AC20" s="108"/>
      <c r="AD20" s="107"/>
      <c r="AE20" s="107"/>
      <c r="AF20" s="107"/>
      <c r="AG20" s="107"/>
    </row>
    <row r="21" spans="1:33" x14ac:dyDescent="0.25">
      <c r="A21" s="2" t="s">
        <v>34</v>
      </c>
      <c r="B21" s="6" t="s">
        <v>689</v>
      </c>
      <c r="C21" s="43">
        <v>0</v>
      </c>
      <c r="D21" s="43">
        <v>0</v>
      </c>
      <c r="E21" s="43">
        <v>100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100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100</v>
      </c>
      <c r="R21" s="43">
        <v>0</v>
      </c>
      <c r="S21" s="43">
        <v>0</v>
      </c>
      <c r="T21" s="43">
        <v>0</v>
      </c>
      <c r="U21" s="123">
        <v>0</v>
      </c>
      <c r="V21" s="164">
        <v>0</v>
      </c>
      <c r="W21" s="164">
        <v>0</v>
      </c>
      <c r="X21" s="164">
        <v>100</v>
      </c>
      <c r="Y21" s="164">
        <v>0</v>
      </c>
      <c r="Z21" s="164">
        <v>0</v>
      </c>
      <c r="AA21" s="164">
        <v>0</v>
      </c>
      <c r="AB21" s="108"/>
      <c r="AC21" s="108"/>
      <c r="AD21" s="107"/>
      <c r="AE21" s="107"/>
      <c r="AF21" s="107"/>
      <c r="AG21" s="107"/>
    </row>
    <row r="22" spans="1:33" x14ac:dyDescent="0.25">
      <c r="A22" s="2" t="s">
        <v>35</v>
      </c>
      <c r="B22" s="6" t="s">
        <v>690</v>
      </c>
      <c r="C22" s="43">
        <v>0</v>
      </c>
      <c r="D22" s="43">
        <v>0</v>
      </c>
      <c r="E22" s="43">
        <v>100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100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100</v>
      </c>
      <c r="R22" s="43">
        <v>0</v>
      </c>
      <c r="S22" s="43">
        <v>0</v>
      </c>
      <c r="T22" s="43">
        <v>0</v>
      </c>
      <c r="U22" s="123">
        <v>0</v>
      </c>
      <c r="V22" s="164">
        <v>0</v>
      </c>
      <c r="W22" s="164">
        <v>0</v>
      </c>
      <c r="X22" s="164">
        <v>100</v>
      </c>
      <c r="Y22" s="164">
        <v>0</v>
      </c>
      <c r="Z22" s="164">
        <v>0</v>
      </c>
      <c r="AA22" s="164">
        <v>0</v>
      </c>
      <c r="AB22" s="108"/>
      <c r="AC22" s="108"/>
      <c r="AD22" s="107"/>
      <c r="AE22" s="107"/>
      <c r="AF22" s="107"/>
      <c r="AG22" s="107"/>
    </row>
    <row r="23" spans="1:33" x14ac:dyDescent="0.25">
      <c r="A23" s="2" t="s">
        <v>36</v>
      </c>
      <c r="B23" s="6" t="s">
        <v>691</v>
      </c>
      <c r="C23" s="43">
        <v>0</v>
      </c>
      <c r="D23" s="43">
        <v>0</v>
      </c>
      <c r="E23" s="43">
        <v>100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100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100</v>
      </c>
      <c r="R23" s="43">
        <v>0</v>
      </c>
      <c r="S23" s="43">
        <v>0</v>
      </c>
      <c r="T23" s="43">
        <v>0</v>
      </c>
      <c r="U23" s="123">
        <v>0</v>
      </c>
      <c r="V23" s="164">
        <v>0</v>
      </c>
      <c r="W23" s="164">
        <v>0</v>
      </c>
      <c r="X23" s="164">
        <v>100</v>
      </c>
      <c r="Y23" s="164">
        <v>0</v>
      </c>
      <c r="Z23" s="164">
        <v>0</v>
      </c>
      <c r="AA23" s="164">
        <v>0</v>
      </c>
      <c r="AB23" s="108"/>
      <c r="AC23" s="108"/>
      <c r="AD23" s="107"/>
      <c r="AE23" s="107"/>
      <c r="AF23" s="107"/>
      <c r="AG23" s="107"/>
    </row>
    <row r="24" spans="1:33" x14ac:dyDescent="0.25">
      <c r="A24" s="2" t="s">
        <v>37</v>
      </c>
      <c r="B24" s="6" t="s">
        <v>692</v>
      </c>
      <c r="C24" s="43">
        <v>0</v>
      </c>
      <c r="D24" s="43">
        <v>0</v>
      </c>
      <c r="E24" s="43">
        <v>100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100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100</v>
      </c>
      <c r="R24" s="43">
        <v>0</v>
      </c>
      <c r="S24" s="43">
        <v>0</v>
      </c>
      <c r="T24" s="43">
        <v>0</v>
      </c>
      <c r="U24" s="123">
        <v>0</v>
      </c>
      <c r="V24" s="164">
        <v>0</v>
      </c>
      <c r="W24" s="164">
        <v>0</v>
      </c>
      <c r="X24" s="164">
        <v>100</v>
      </c>
      <c r="Y24" s="164">
        <v>0</v>
      </c>
      <c r="Z24" s="164">
        <v>0</v>
      </c>
      <c r="AA24" s="164">
        <v>0</v>
      </c>
      <c r="AB24" s="108"/>
      <c r="AC24" s="108"/>
      <c r="AD24" s="107"/>
      <c r="AE24" s="107"/>
      <c r="AF24" s="107"/>
      <c r="AG24" s="107"/>
    </row>
    <row r="25" spans="1:33" x14ac:dyDescent="0.25">
      <c r="A25" s="2" t="s">
        <v>38</v>
      </c>
      <c r="B25" s="6" t="s">
        <v>648</v>
      </c>
      <c r="C25" s="43">
        <v>0</v>
      </c>
      <c r="D25" s="43">
        <v>0</v>
      </c>
      <c r="E25" s="43">
        <v>100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100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100</v>
      </c>
      <c r="R25" s="43">
        <v>0</v>
      </c>
      <c r="S25" s="43">
        <v>0</v>
      </c>
      <c r="T25" s="43">
        <v>0</v>
      </c>
      <c r="U25" s="123">
        <v>0</v>
      </c>
      <c r="V25" s="164">
        <v>0</v>
      </c>
      <c r="W25" s="164">
        <v>0</v>
      </c>
      <c r="X25" s="164">
        <v>100</v>
      </c>
      <c r="Y25" s="164">
        <v>0</v>
      </c>
      <c r="Z25" s="164">
        <v>0</v>
      </c>
      <c r="AA25" s="164">
        <v>0</v>
      </c>
      <c r="AB25" s="108"/>
      <c r="AC25" s="108"/>
      <c r="AD25" s="107"/>
      <c r="AE25" s="107"/>
      <c r="AF25" s="107"/>
      <c r="AG25" s="107"/>
    </row>
    <row r="26" spans="1:33" x14ac:dyDescent="0.25">
      <c r="A26" s="2" t="s">
        <v>39</v>
      </c>
      <c r="B26" s="6" t="s">
        <v>693</v>
      </c>
      <c r="C26" s="43">
        <v>0</v>
      </c>
      <c r="D26" s="43">
        <v>0</v>
      </c>
      <c r="E26" s="43">
        <v>100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100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100</v>
      </c>
      <c r="R26" s="43">
        <v>0</v>
      </c>
      <c r="S26" s="43">
        <v>0</v>
      </c>
      <c r="T26" s="43">
        <v>0</v>
      </c>
      <c r="U26" s="123">
        <v>0</v>
      </c>
      <c r="V26" s="164">
        <v>0</v>
      </c>
      <c r="W26" s="164">
        <v>0</v>
      </c>
      <c r="X26" s="164">
        <v>100</v>
      </c>
      <c r="Y26" s="164">
        <v>0</v>
      </c>
      <c r="Z26" s="164">
        <v>0</v>
      </c>
      <c r="AA26" s="164">
        <v>0</v>
      </c>
      <c r="AB26" s="108"/>
      <c r="AC26" s="108"/>
      <c r="AD26" s="107"/>
      <c r="AE26" s="107"/>
      <c r="AF26" s="107"/>
      <c r="AG26" s="107"/>
    </row>
    <row r="27" spans="1:33" x14ac:dyDescent="0.25">
      <c r="A27" s="2" t="s">
        <v>40</v>
      </c>
      <c r="B27" s="6" t="s">
        <v>678</v>
      </c>
      <c r="C27" s="43">
        <v>0</v>
      </c>
      <c r="D27" s="43">
        <v>0</v>
      </c>
      <c r="E27" s="43">
        <v>100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100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100</v>
      </c>
      <c r="R27" s="43">
        <v>0</v>
      </c>
      <c r="S27" s="43">
        <v>0</v>
      </c>
      <c r="T27" s="43">
        <v>0</v>
      </c>
      <c r="U27" s="123">
        <v>0</v>
      </c>
      <c r="V27" s="164">
        <v>0</v>
      </c>
      <c r="W27" s="164">
        <v>0</v>
      </c>
      <c r="X27" s="164">
        <v>100</v>
      </c>
      <c r="Y27" s="164">
        <v>0</v>
      </c>
      <c r="Z27" s="164">
        <v>0</v>
      </c>
      <c r="AA27" s="164">
        <v>0</v>
      </c>
      <c r="AB27" s="108"/>
      <c r="AC27" s="108"/>
      <c r="AD27" s="107"/>
      <c r="AE27" s="107"/>
      <c r="AF27" s="107"/>
      <c r="AG27" s="107"/>
    </row>
    <row r="28" spans="1:33" x14ac:dyDescent="0.25">
      <c r="A28" s="2" t="s">
        <v>41</v>
      </c>
      <c r="B28" s="6" t="s">
        <v>694</v>
      </c>
      <c r="C28" s="43">
        <v>0</v>
      </c>
      <c r="D28" s="43">
        <v>0</v>
      </c>
      <c r="E28" s="43">
        <v>100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100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100</v>
      </c>
      <c r="R28" s="43">
        <v>0</v>
      </c>
      <c r="S28" s="43">
        <v>0</v>
      </c>
      <c r="T28" s="43">
        <v>0</v>
      </c>
      <c r="U28" s="123">
        <v>0</v>
      </c>
      <c r="V28" s="164">
        <v>0</v>
      </c>
      <c r="W28" s="164">
        <v>0</v>
      </c>
      <c r="X28" s="164">
        <v>100</v>
      </c>
      <c r="Y28" s="164">
        <v>0</v>
      </c>
      <c r="Z28" s="164">
        <v>0</v>
      </c>
      <c r="AA28" s="164">
        <v>0</v>
      </c>
      <c r="AB28" s="108"/>
      <c r="AC28" s="108"/>
      <c r="AD28" s="107"/>
      <c r="AE28" s="107"/>
      <c r="AF28" s="107"/>
      <c r="AG28" s="107"/>
    </row>
    <row r="29" spans="1:33" x14ac:dyDescent="0.25">
      <c r="A29" s="2" t="s">
        <v>42</v>
      </c>
      <c r="B29" s="6" t="s">
        <v>695</v>
      </c>
      <c r="C29" s="43">
        <v>0</v>
      </c>
      <c r="D29" s="43">
        <v>0</v>
      </c>
      <c r="E29" s="43">
        <v>100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100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100</v>
      </c>
      <c r="R29" s="43">
        <v>0</v>
      </c>
      <c r="S29" s="43">
        <v>0</v>
      </c>
      <c r="T29" s="43">
        <v>0</v>
      </c>
      <c r="U29" s="123">
        <v>0</v>
      </c>
      <c r="V29" s="164">
        <v>0</v>
      </c>
      <c r="W29" s="164">
        <v>0</v>
      </c>
      <c r="X29" s="164">
        <v>100</v>
      </c>
      <c r="Y29" s="164">
        <v>0</v>
      </c>
      <c r="Z29" s="164">
        <v>0</v>
      </c>
      <c r="AA29" s="164">
        <v>0</v>
      </c>
      <c r="AB29" s="108"/>
      <c r="AC29" s="108"/>
      <c r="AD29" s="107"/>
      <c r="AE29" s="107"/>
      <c r="AF29" s="107"/>
      <c r="AG29" s="107"/>
    </row>
    <row r="30" spans="1:33" x14ac:dyDescent="0.25">
      <c r="A30" s="2" t="s">
        <v>43</v>
      </c>
      <c r="B30" s="6" t="s">
        <v>696</v>
      </c>
      <c r="C30" s="43">
        <v>0</v>
      </c>
      <c r="D30" s="43">
        <v>0</v>
      </c>
      <c r="E30" s="43">
        <v>100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100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100</v>
      </c>
      <c r="R30" s="43">
        <v>0</v>
      </c>
      <c r="S30" s="43">
        <v>0</v>
      </c>
      <c r="T30" s="43">
        <v>0</v>
      </c>
      <c r="U30" s="123">
        <v>0</v>
      </c>
      <c r="V30" s="164">
        <v>0</v>
      </c>
      <c r="W30" s="164">
        <v>0</v>
      </c>
      <c r="X30" s="164">
        <v>100</v>
      </c>
      <c r="Y30" s="164">
        <v>0</v>
      </c>
      <c r="Z30" s="164">
        <v>0</v>
      </c>
      <c r="AA30" s="164">
        <v>0</v>
      </c>
      <c r="AB30" s="108"/>
      <c r="AC30" s="108"/>
      <c r="AD30" s="107"/>
      <c r="AE30" s="107"/>
      <c r="AF30" s="107"/>
      <c r="AG30" s="107"/>
    </row>
    <row r="31" spans="1:33" x14ac:dyDescent="0.25">
      <c r="A31" s="2" t="s">
        <v>44</v>
      </c>
      <c r="B31" s="6" t="s">
        <v>697</v>
      </c>
      <c r="C31" s="43">
        <v>0</v>
      </c>
      <c r="D31" s="43">
        <v>0</v>
      </c>
      <c r="E31" s="43">
        <v>100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100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100</v>
      </c>
      <c r="R31" s="43">
        <v>0</v>
      </c>
      <c r="S31" s="43">
        <v>0</v>
      </c>
      <c r="T31" s="43">
        <v>0</v>
      </c>
      <c r="U31" s="123">
        <v>0</v>
      </c>
      <c r="V31" s="164">
        <v>0</v>
      </c>
      <c r="W31" s="164">
        <v>0</v>
      </c>
      <c r="X31" s="164">
        <v>100</v>
      </c>
      <c r="Y31" s="164">
        <v>0</v>
      </c>
      <c r="Z31" s="164">
        <v>0</v>
      </c>
      <c r="AA31" s="164">
        <v>0</v>
      </c>
      <c r="AB31" s="108"/>
      <c r="AC31" s="108"/>
      <c r="AD31" s="107"/>
      <c r="AE31" s="107"/>
      <c r="AF31" s="107"/>
      <c r="AG31" s="107"/>
    </row>
    <row r="32" spans="1:33" x14ac:dyDescent="0.25">
      <c r="A32" s="2" t="s">
        <v>45</v>
      </c>
      <c r="B32" s="6" t="s">
        <v>698</v>
      </c>
      <c r="C32" s="43">
        <v>0</v>
      </c>
      <c r="D32" s="43">
        <v>0</v>
      </c>
      <c r="E32" s="43">
        <v>100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100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100</v>
      </c>
      <c r="R32" s="43">
        <v>0</v>
      </c>
      <c r="S32" s="43">
        <v>0</v>
      </c>
      <c r="T32" s="43">
        <v>0</v>
      </c>
      <c r="U32" s="123">
        <v>0</v>
      </c>
      <c r="V32" s="164">
        <v>0</v>
      </c>
      <c r="W32" s="164">
        <v>0</v>
      </c>
      <c r="X32" s="164">
        <v>100</v>
      </c>
      <c r="Y32" s="164">
        <v>0</v>
      </c>
      <c r="Z32" s="164">
        <v>0</v>
      </c>
      <c r="AA32" s="164">
        <v>0</v>
      </c>
      <c r="AB32" s="108"/>
      <c r="AC32" s="108"/>
      <c r="AD32" s="107"/>
      <c r="AE32" s="107"/>
      <c r="AF32" s="107"/>
      <c r="AG32" s="107"/>
    </row>
    <row r="33" spans="1:33" x14ac:dyDescent="0.25">
      <c r="A33" s="2" t="s">
        <v>46</v>
      </c>
      <c r="B33" s="6" t="s">
        <v>699</v>
      </c>
      <c r="C33" s="43">
        <v>0</v>
      </c>
      <c r="D33" s="43">
        <v>0</v>
      </c>
      <c r="E33" s="43">
        <v>100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100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100</v>
      </c>
      <c r="R33" s="43">
        <v>0</v>
      </c>
      <c r="S33" s="43">
        <v>0</v>
      </c>
      <c r="T33" s="43">
        <v>0</v>
      </c>
      <c r="U33" s="123">
        <v>0</v>
      </c>
      <c r="V33" s="164">
        <v>0</v>
      </c>
      <c r="W33" s="164">
        <v>0</v>
      </c>
      <c r="X33" s="164">
        <v>100</v>
      </c>
      <c r="Y33" s="164">
        <v>0</v>
      </c>
      <c r="Z33" s="164">
        <v>0</v>
      </c>
      <c r="AA33" s="164">
        <v>0</v>
      </c>
      <c r="AB33" s="108"/>
      <c r="AC33" s="108"/>
      <c r="AD33" s="107"/>
      <c r="AE33" s="107"/>
      <c r="AF33" s="107"/>
      <c r="AG33" s="107"/>
    </row>
    <row r="34" spans="1:33" x14ac:dyDescent="0.25">
      <c r="A34" s="2" t="s">
        <v>47</v>
      </c>
      <c r="B34" s="6" t="s">
        <v>700</v>
      </c>
      <c r="C34" s="43">
        <v>0</v>
      </c>
      <c r="D34" s="43">
        <v>0</v>
      </c>
      <c r="E34" s="43">
        <v>100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100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100</v>
      </c>
      <c r="R34" s="43">
        <v>0</v>
      </c>
      <c r="S34" s="43">
        <v>0</v>
      </c>
      <c r="T34" s="43">
        <v>0</v>
      </c>
      <c r="U34" s="123">
        <v>0</v>
      </c>
      <c r="V34" s="164">
        <v>0</v>
      </c>
      <c r="W34" s="164">
        <v>0</v>
      </c>
      <c r="X34" s="164">
        <v>100</v>
      </c>
      <c r="Y34" s="164">
        <v>0</v>
      </c>
      <c r="Z34" s="164">
        <v>0</v>
      </c>
      <c r="AA34" s="164">
        <v>0</v>
      </c>
      <c r="AB34" s="108"/>
      <c r="AC34" s="108"/>
      <c r="AD34" s="107"/>
      <c r="AE34" s="107"/>
      <c r="AF34" s="107"/>
      <c r="AG34" s="107"/>
    </row>
    <row r="35" spans="1:33" x14ac:dyDescent="0.25">
      <c r="A35" s="30"/>
      <c r="B35" s="26" t="s">
        <v>701</v>
      </c>
      <c r="C35" s="41">
        <v>4</v>
      </c>
      <c r="D35" s="41">
        <v>4</v>
      </c>
      <c r="E35" s="41">
        <v>100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100</v>
      </c>
      <c r="L35" s="41">
        <v>0</v>
      </c>
      <c r="M35" s="41">
        <v>0</v>
      </c>
      <c r="N35" s="41">
        <v>0</v>
      </c>
      <c r="O35" s="41">
        <v>17</v>
      </c>
      <c r="P35" s="41">
        <v>10</v>
      </c>
      <c r="Q35" s="41">
        <v>59</v>
      </c>
      <c r="R35" s="41">
        <v>2</v>
      </c>
      <c r="S35" s="41">
        <v>0</v>
      </c>
      <c r="T35" s="41">
        <v>0</v>
      </c>
      <c r="U35" s="119"/>
      <c r="V35" s="158">
        <v>17</v>
      </c>
      <c r="W35" s="158">
        <v>11</v>
      </c>
      <c r="X35" s="158">
        <v>65</v>
      </c>
      <c r="Y35" s="158">
        <v>2</v>
      </c>
      <c r="Z35" s="158">
        <v>0</v>
      </c>
      <c r="AA35" s="158">
        <v>0</v>
      </c>
      <c r="AB35" s="108"/>
      <c r="AC35" s="108"/>
      <c r="AD35" s="107"/>
      <c r="AE35" s="107"/>
      <c r="AF35" s="107"/>
      <c r="AG35" s="107"/>
    </row>
    <row r="36" spans="1:33" x14ac:dyDescent="0.25">
      <c r="A36" s="9" t="s">
        <v>28</v>
      </c>
      <c r="B36" s="17" t="s">
        <v>613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24"/>
      <c r="V36" s="165"/>
      <c r="W36" s="165"/>
      <c r="X36" s="165"/>
      <c r="Y36" s="165"/>
      <c r="Z36" s="165"/>
      <c r="AA36" s="165"/>
      <c r="AB36" s="108"/>
      <c r="AC36" s="108"/>
      <c r="AD36" s="107"/>
      <c r="AE36" s="107"/>
      <c r="AF36" s="107"/>
      <c r="AG36" s="107"/>
    </row>
    <row r="37" spans="1:33" x14ac:dyDescent="0.25">
      <c r="A37" s="2" t="s">
        <v>48</v>
      </c>
      <c r="B37" s="6" t="s">
        <v>614</v>
      </c>
      <c r="C37" s="43">
        <v>0</v>
      </c>
      <c r="D37" s="43">
        <v>0</v>
      </c>
      <c r="E37" s="43">
        <v>100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100</v>
      </c>
      <c r="L37" s="43">
        <v>0</v>
      </c>
      <c r="M37" s="43">
        <v>0</v>
      </c>
      <c r="N37" s="43">
        <v>0</v>
      </c>
      <c r="O37" s="43">
        <v>5</v>
      </c>
      <c r="P37" s="43">
        <v>5</v>
      </c>
      <c r="Q37" s="43">
        <v>100</v>
      </c>
      <c r="R37" s="43">
        <v>0</v>
      </c>
      <c r="S37" s="43">
        <v>0</v>
      </c>
      <c r="T37" s="43">
        <v>100</v>
      </c>
      <c r="U37" s="123"/>
      <c r="V37" s="164">
        <v>5</v>
      </c>
      <c r="W37" s="164">
        <v>0</v>
      </c>
      <c r="X37" s="164">
        <v>0</v>
      </c>
      <c r="Y37" s="164">
        <v>5</v>
      </c>
      <c r="Z37" s="164">
        <v>0</v>
      </c>
      <c r="AA37" s="164">
        <v>0</v>
      </c>
      <c r="AB37" s="108"/>
      <c r="AC37" s="108"/>
      <c r="AD37" s="107"/>
      <c r="AE37" s="107"/>
      <c r="AF37" s="107"/>
      <c r="AG37" s="107"/>
    </row>
    <row r="38" spans="1:33" x14ac:dyDescent="0.25">
      <c r="A38" s="2" t="s">
        <v>49</v>
      </c>
      <c r="B38" s="6" t="s">
        <v>615</v>
      </c>
      <c r="C38" s="43">
        <v>0</v>
      </c>
      <c r="D38" s="43">
        <v>0</v>
      </c>
      <c r="E38" s="43">
        <v>100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100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100</v>
      </c>
      <c r="R38" s="43">
        <v>0</v>
      </c>
      <c r="S38" s="43">
        <v>0</v>
      </c>
      <c r="T38" s="43">
        <v>0</v>
      </c>
      <c r="U38" s="123"/>
      <c r="V38" s="164">
        <v>6</v>
      </c>
      <c r="W38" s="164">
        <v>0</v>
      </c>
      <c r="X38" s="164">
        <v>0</v>
      </c>
      <c r="Y38" s="164">
        <v>6</v>
      </c>
      <c r="Z38" s="164">
        <v>0</v>
      </c>
      <c r="AA38" s="164">
        <v>0</v>
      </c>
      <c r="AB38" s="108"/>
      <c r="AC38" s="108"/>
      <c r="AD38" s="107"/>
      <c r="AE38" s="107"/>
      <c r="AF38" s="107"/>
      <c r="AG38" s="107"/>
    </row>
    <row r="39" spans="1:33" x14ac:dyDescent="0.25">
      <c r="A39" s="2" t="s">
        <v>50</v>
      </c>
      <c r="B39" s="6" t="s">
        <v>616</v>
      </c>
      <c r="C39" s="43">
        <v>1</v>
      </c>
      <c r="D39" s="43">
        <v>1</v>
      </c>
      <c r="E39" s="43">
        <v>100</v>
      </c>
      <c r="F39" s="43">
        <v>0</v>
      </c>
      <c r="G39" s="43">
        <v>0</v>
      </c>
      <c r="H39" s="43">
        <v>0</v>
      </c>
      <c r="I39" s="43">
        <v>1</v>
      </c>
      <c r="J39" s="43">
        <v>1</v>
      </c>
      <c r="K39" s="43">
        <v>100</v>
      </c>
      <c r="L39" s="43">
        <v>0</v>
      </c>
      <c r="M39" s="43">
        <v>0</v>
      </c>
      <c r="N39" s="43">
        <v>0</v>
      </c>
      <c r="O39" s="43">
        <v>1</v>
      </c>
      <c r="P39" s="43">
        <v>1</v>
      </c>
      <c r="Q39" s="43">
        <v>100</v>
      </c>
      <c r="R39" s="43">
        <v>0</v>
      </c>
      <c r="S39" s="43">
        <v>0</v>
      </c>
      <c r="T39" s="43">
        <v>0</v>
      </c>
      <c r="U39" s="123"/>
      <c r="V39" s="164">
        <v>5</v>
      </c>
      <c r="W39" s="164">
        <v>5</v>
      </c>
      <c r="X39" s="164">
        <v>100</v>
      </c>
      <c r="Y39" s="164">
        <v>0</v>
      </c>
      <c r="Z39" s="164">
        <v>0</v>
      </c>
      <c r="AA39" s="164">
        <v>0</v>
      </c>
      <c r="AB39" s="108"/>
      <c r="AC39" s="108"/>
      <c r="AD39" s="107"/>
      <c r="AE39" s="107"/>
      <c r="AF39" s="107"/>
      <c r="AG39" s="107"/>
    </row>
    <row r="40" spans="1:33" x14ac:dyDescent="0.25">
      <c r="A40" s="2" t="s">
        <v>51</v>
      </c>
      <c r="B40" s="6" t="s">
        <v>617</v>
      </c>
      <c r="C40" s="43">
        <v>0</v>
      </c>
      <c r="D40" s="43">
        <v>0</v>
      </c>
      <c r="E40" s="43">
        <v>100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100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100</v>
      </c>
      <c r="R40" s="43">
        <v>0</v>
      </c>
      <c r="S40" s="43">
        <v>0</v>
      </c>
      <c r="T40" s="43">
        <v>0</v>
      </c>
      <c r="U40" s="123">
        <v>0</v>
      </c>
      <c r="V40" s="164">
        <v>0</v>
      </c>
      <c r="W40" s="164">
        <v>0</v>
      </c>
      <c r="X40" s="164">
        <v>100</v>
      </c>
      <c r="Y40" s="164">
        <v>0</v>
      </c>
      <c r="Z40" s="164">
        <v>0</v>
      </c>
      <c r="AA40" s="164">
        <v>0</v>
      </c>
      <c r="AB40" s="108"/>
      <c r="AC40" s="108"/>
      <c r="AD40" s="107"/>
      <c r="AE40" s="107"/>
      <c r="AF40" s="107"/>
      <c r="AG40" s="107"/>
    </row>
    <row r="41" spans="1:33" x14ac:dyDescent="0.25">
      <c r="A41" s="2" t="s">
        <v>52</v>
      </c>
      <c r="B41" s="6" t="s">
        <v>618</v>
      </c>
      <c r="C41" s="43">
        <v>0</v>
      </c>
      <c r="D41" s="43">
        <v>0</v>
      </c>
      <c r="E41" s="43">
        <v>100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100</v>
      </c>
      <c r="L41" s="43">
        <v>0</v>
      </c>
      <c r="M41" s="43">
        <v>0</v>
      </c>
      <c r="N41" s="43">
        <v>0</v>
      </c>
      <c r="O41" s="43">
        <v>2</v>
      </c>
      <c r="P41" s="43">
        <v>2</v>
      </c>
      <c r="Q41" s="43">
        <v>100</v>
      </c>
      <c r="R41" s="43">
        <v>0</v>
      </c>
      <c r="S41" s="43">
        <v>0</v>
      </c>
      <c r="T41" s="43">
        <v>0</v>
      </c>
      <c r="U41" s="123"/>
      <c r="V41" s="164">
        <v>2</v>
      </c>
      <c r="W41" s="164">
        <v>0</v>
      </c>
      <c r="X41" s="164">
        <v>0</v>
      </c>
      <c r="Y41" s="164">
        <v>2</v>
      </c>
      <c r="Z41" s="164">
        <v>0</v>
      </c>
      <c r="AA41" s="164">
        <v>0</v>
      </c>
      <c r="AB41" s="108"/>
      <c r="AC41" s="108"/>
      <c r="AD41" s="107"/>
      <c r="AE41" s="107"/>
      <c r="AF41" s="107"/>
      <c r="AG41" s="107"/>
    </row>
    <row r="42" spans="1:33" x14ac:dyDescent="0.25">
      <c r="A42" s="2" t="s">
        <v>53</v>
      </c>
      <c r="B42" s="6" t="s">
        <v>619</v>
      </c>
      <c r="C42" s="43">
        <v>0</v>
      </c>
      <c r="D42" s="43">
        <v>0</v>
      </c>
      <c r="E42" s="43">
        <v>100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100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100</v>
      </c>
      <c r="R42" s="43">
        <v>0</v>
      </c>
      <c r="S42" s="43">
        <v>0</v>
      </c>
      <c r="T42" s="43">
        <v>0</v>
      </c>
      <c r="U42" s="123">
        <v>0</v>
      </c>
      <c r="V42" s="164">
        <v>0</v>
      </c>
      <c r="W42" s="164">
        <v>0</v>
      </c>
      <c r="X42" s="164">
        <v>100</v>
      </c>
      <c r="Y42" s="164">
        <v>0</v>
      </c>
      <c r="Z42" s="164">
        <v>0</v>
      </c>
      <c r="AA42" s="164">
        <v>0</v>
      </c>
      <c r="AB42" s="108"/>
      <c r="AC42" s="108"/>
      <c r="AD42" s="107"/>
      <c r="AE42" s="107"/>
      <c r="AF42" s="107"/>
      <c r="AG42" s="107"/>
    </row>
    <row r="43" spans="1:33" x14ac:dyDescent="0.25">
      <c r="A43" s="2" t="s">
        <v>54</v>
      </c>
      <c r="B43" s="6" t="s">
        <v>620</v>
      </c>
      <c r="C43" s="43">
        <v>14</v>
      </c>
      <c r="D43" s="43">
        <v>12</v>
      </c>
      <c r="E43" s="43">
        <v>86</v>
      </c>
      <c r="F43" s="43">
        <v>2</v>
      </c>
      <c r="G43" s="43">
        <v>0</v>
      </c>
      <c r="H43" s="43">
        <v>0</v>
      </c>
      <c r="I43" s="43">
        <v>19</v>
      </c>
      <c r="J43" s="43">
        <v>19</v>
      </c>
      <c r="K43" s="43">
        <v>100</v>
      </c>
      <c r="L43" s="43">
        <v>0</v>
      </c>
      <c r="M43" s="43">
        <v>0</v>
      </c>
      <c r="N43" s="43">
        <v>0</v>
      </c>
      <c r="O43" s="43">
        <v>19</v>
      </c>
      <c r="P43" s="43">
        <v>19</v>
      </c>
      <c r="Q43" s="43">
        <v>100</v>
      </c>
      <c r="R43" s="43">
        <v>0</v>
      </c>
      <c r="S43" s="43">
        <v>0</v>
      </c>
      <c r="T43" s="43">
        <v>0</v>
      </c>
      <c r="U43" s="123"/>
      <c r="V43" s="164">
        <v>19</v>
      </c>
      <c r="W43" s="164">
        <v>19</v>
      </c>
      <c r="X43" s="164">
        <v>100</v>
      </c>
      <c r="Y43" s="164">
        <v>0</v>
      </c>
      <c r="Z43" s="164">
        <v>0</v>
      </c>
      <c r="AA43" s="164">
        <v>0</v>
      </c>
      <c r="AB43" s="108"/>
      <c r="AC43" s="108"/>
      <c r="AD43" s="107"/>
      <c r="AE43" s="107"/>
      <c r="AF43" s="107"/>
      <c r="AG43" s="107"/>
    </row>
    <row r="44" spans="1:33" x14ac:dyDescent="0.25">
      <c r="A44" s="2" t="s">
        <v>55</v>
      </c>
      <c r="B44" s="6" t="s">
        <v>621</v>
      </c>
      <c r="C44" s="43">
        <v>0</v>
      </c>
      <c r="D44" s="43">
        <v>0</v>
      </c>
      <c r="E44" s="43">
        <v>100</v>
      </c>
      <c r="F44" s="43">
        <v>0</v>
      </c>
      <c r="G44" s="43">
        <v>0</v>
      </c>
      <c r="H44" s="43">
        <v>0</v>
      </c>
      <c r="I44" s="43">
        <v>11</v>
      </c>
      <c r="J44" s="43">
        <v>0</v>
      </c>
      <c r="K44" s="43">
        <v>0</v>
      </c>
      <c r="L44" s="43">
        <v>11</v>
      </c>
      <c r="M44" s="43">
        <v>0</v>
      </c>
      <c r="N44" s="43">
        <v>0</v>
      </c>
      <c r="O44" s="43">
        <v>12</v>
      </c>
      <c r="P44" s="43">
        <v>12</v>
      </c>
      <c r="Q44" s="43">
        <v>100</v>
      </c>
      <c r="R44" s="43">
        <v>0</v>
      </c>
      <c r="S44" s="43">
        <v>0</v>
      </c>
      <c r="T44" s="43">
        <v>100</v>
      </c>
      <c r="U44" s="123"/>
      <c r="V44" s="164">
        <v>11</v>
      </c>
      <c r="W44" s="164">
        <v>11</v>
      </c>
      <c r="X44" s="164">
        <v>100</v>
      </c>
      <c r="Y44" s="164">
        <v>0</v>
      </c>
      <c r="Z44" s="164">
        <v>0</v>
      </c>
      <c r="AA44" s="164">
        <v>0</v>
      </c>
      <c r="AB44" s="108"/>
      <c r="AC44" s="108"/>
      <c r="AD44" s="107"/>
      <c r="AE44" s="107"/>
      <c r="AF44" s="107"/>
      <c r="AG44" s="107"/>
    </row>
    <row r="45" spans="1:33" x14ac:dyDescent="0.25">
      <c r="A45" s="2" t="s">
        <v>56</v>
      </c>
      <c r="B45" s="6" t="s">
        <v>622</v>
      </c>
      <c r="C45" s="43">
        <v>0</v>
      </c>
      <c r="D45" s="43">
        <v>0</v>
      </c>
      <c r="E45" s="43">
        <v>100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100</v>
      </c>
      <c r="L45" s="43">
        <v>0</v>
      </c>
      <c r="M45" s="43">
        <v>0</v>
      </c>
      <c r="N45" s="43">
        <v>0</v>
      </c>
      <c r="O45" s="43">
        <v>2</v>
      </c>
      <c r="P45" s="43">
        <v>2</v>
      </c>
      <c r="Q45" s="43">
        <v>100</v>
      </c>
      <c r="R45" s="43">
        <v>0</v>
      </c>
      <c r="S45" s="43">
        <v>0</v>
      </c>
      <c r="T45" s="43">
        <v>100</v>
      </c>
      <c r="U45" s="123"/>
      <c r="V45" s="164">
        <v>2</v>
      </c>
      <c r="W45" s="164">
        <v>2</v>
      </c>
      <c r="X45" s="164">
        <v>100</v>
      </c>
      <c r="Y45" s="164">
        <v>0</v>
      </c>
      <c r="Z45" s="164">
        <v>0</v>
      </c>
      <c r="AA45" s="164">
        <v>0</v>
      </c>
      <c r="AB45" s="108"/>
      <c r="AC45" s="108"/>
      <c r="AD45" s="107"/>
      <c r="AE45" s="107"/>
      <c r="AF45" s="107"/>
      <c r="AG45" s="107"/>
    </row>
    <row r="46" spans="1:33" x14ac:dyDescent="0.25">
      <c r="A46" s="31"/>
      <c r="B46" s="26" t="s">
        <v>623</v>
      </c>
      <c r="C46" s="41">
        <f>SUM(C37:C45)</f>
        <v>15</v>
      </c>
      <c r="D46" s="41">
        <f>SUM(D37:D45)</f>
        <v>13</v>
      </c>
      <c r="E46" s="41">
        <v>87</v>
      </c>
      <c r="F46" s="41">
        <f>SUM(F37:F45)</f>
        <v>2</v>
      </c>
      <c r="G46" s="41">
        <f>SUM(G37:G45)</f>
        <v>0</v>
      </c>
      <c r="H46" s="41">
        <v>0</v>
      </c>
      <c r="I46" s="41">
        <f>SUM(I37:I45)</f>
        <v>31</v>
      </c>
      <c r="J46" s="41">
        <f>SUM(J37:J45)</f>
        <v>20</v>
      </c>
      <c r="K46" s="41">
        <v>65</v>
      </c>
      <c r="L46" s="41">
        <f>SUM(L37:L45)</f>
        <v>11</v>
      </c>
      <c r="M46" s="41">
        <v>0</v>
      </c>
      <c r="N46" s="41">
        <f>SUM(N37:N45)</f>
        <v>0</v>
      </c>
      <c r="O46" s="41">
        <f>SUM(O37:O45)</f>
        <v>41</v>
      </c>
      <c r="P46" s="41">
        <f>SUM(P37:P45)</f>
        <v>41</v>
      </c>
      <c r="Q46" s="41">
        <v>100</v>
      </c>
      <c r="R46" s="41">
        <f>SUM(R37:R45)</f>
        <v>0</v>
      </c>
      <c r="S46" s="41">
        <v>0</v>
      </c>
      <c r="T46" s="41">
        <v>100</v>
      </c>
      <c r="U46" s="119"/>
      <c r="V46" s="158">
        <f>SUM(V37:V45)</f>
        <v>50</v>
      </c>
      <c r="W46" s="158">
        <f>SUM(W37:W45)</f>
        <v>37</v>
      </c>
      <c r="X46" s="158">
        <v>74</v>
      </c>
      <c r="Y46" s="158">
        <f>SUM(Y37:Y45)</f>
        <v>13</v>
      </c>
      <c r="Z46" s="158">
        <f>SUM(Z37:Z45)</f>
        <v>0</v>
      </c>
      <c r="AA46" s="158">
        <v>0</v>
      </c>
      <c r="AB46" s="108"/>
      <c r="AC46" s="108"/>
      <c r="AD46" s="107"/>
      <c r="AE46" s="107"/>
      <c r="AF46" s="107"/>
      <c r="AG46" s="107"/>
    </row>
    <row r="47" spans="1:33" x14ac:dyDescent="0.25">
      <c r="A47" s="2" t="s">
        <v>29</v>
      </c>
      <c r="B47" s="17" t="s">
        <v>670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122"/>
      <c r="V47" s="163"/>
      <c r="W47" s="163"/>
      <c r="X47" s="163"/>
      <c r="Y47" s="163"/>
      <c r="Z47" s="163"/>
      <c r="AA47" s="163"/>
      <c r="AB47" s="108"/>
      <c r="AC47" s="108"/>
      <c r="AD47" s="107"/>
      <c r="AE47" s="107"/>
      <c r="AF47" s="107"/>
      <c r="AG47" s="107"/>
    </row>
    <row r="48" spans="1:33" x14ac:dyDescent="0.25">
      <c r="A48" s="2" t="s">
        <v>57</v>
      </c>
      <c r="B48" s="7" t="s">
        <v>671</v>
      </c>
      <c r="C48" s="43">
        <v>5</v>
      </c>
      <c r="D48" s="43">
        <v>5</v>
      </c>
      <c r="E48" s="43">
        <v>100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100</v>
      </c>
      <c r="L48" s="43">
        <v>0</v>
      </c>
      <c r="M48" s="43">
        <v>0</v>
      </c>
      <c r="N48" s="43">
        <v>0</v>
      </c>
      <c r="O48" s="43">
        <v>29</v>
      </c>
      <c r="P48" s="43">
        <v>15</v>
      </c>
      <c r="Q48" s="43">
        <v>67</v>
      </c>
      <c r="R48" s="43">
        <v>3</v>
      </c>
      <c r="S48" s="43">
        <v>0</v>
      </c>
      <c r="T48" s="43">
        <v>0</v>
      </c>
      <c r="U48" s="123"/>
      <c r="V48" s="164">
        <v>44</v>
      </c>
      <c r="W48" s="164">
        <v>28</v>
      </c>
      <c r="X48" s="164">
        <v>92</v>
      </c>
      <c r="Y48" s="164">
        <v>0</v>
      </c>
      <c r="Z48" s="164">
        <v>0</v>
      </c>
      <c r="AA48" s="164">
        <v>0</v>
      </c>
      <c r="AB48" s="108"/>
      <c r="AC48" s="108"/>
      <c r="AD48" s="107"/>
      <c r="AE48" s="107"/>
      <c r="AF48" s="107"/>
      <c r="AG48" s="107"/>
    </row>
    <row r="49" spans="1:33" x14ac:dyDescent="0.25">
      <c r="A49" s="2" t="s">
        <v>58</v>
      </c>
      <c r="B49" s="7" t="s">
        <v>672</v>
      </c>
      <c r="C49" s="43">
        <v>0</v>
      </c>
      <c r="D49" s="43">
        <v>0</v>
      </c>
      <c r="E49" s="43">
        <v>100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100</v>
      </c>
      <c r="L49" s="43">
        <v>0</v>
      </c>
      <c r="M49" s="43">
        <v>0</v>
      </c>
      <c r="N49" s="43">
        <v>0</v>
      </c>
      <c r="O49" s="43">
        <v>5</v>
      </c>
      <c r="P49" s="43">
        <v>5</v>
      </c>
      <c r="Q49" s="43">
        <v>100</v>
      </c>
      <c r="R49" s="43">
        <v>0</v>
      </c>
      <c r="S49" s="43">
        <v>0</v>
      </c>
      <c r="T49" s="43">
        <v>0</v>
      </c>
      <c r="U49" s="123"/>
      <c r="V49" s="164">
        <v>19</v>
      </c>
      <c r="W49" s="164">
        <v>19</v>
      </c>
      <c r="X49" s="164">
        <v>100</v>
      </c>
      <c r="Y49" s="164">
        <v>0</v>
      </c>
      <c r="Z49" s="164">
        <v>0</v>
      </c>
      <c r="AA49" s="164">
        <v>0</v>
      </c>
      <c r="AB49" s="108"/>
      <c r="AC49" s="108"/>
      <c r="AD49" s="107"/>
      <c r="AE49" s="107"/>
      <c r="AF49" s="107"/>
      <c r="AG49" s="107"/>
    </row>
    <row r="50" spans="1:33" x14ac:dyDescent="0.25">
      <c r="A50" s="2" t="s">
        <v>59</v>
      </c>
      <c r="B50" s="7" t="s">
        <v>673</v>
      </c>
      <c r="C50" s="43">
        <v>7</v>
      </c>
      <c r="D50" s="43">
        <v>6</v>
      </c>
      <c r="E50" s="43">
        <v>86</v>
      </c>
      <c r="F50" s="43">
        <v>1</v>
      </c>
      <c r="G50" s="43">
        <v>0</v>
      </c>
      <c r="H50" s="43">
        <v>0</v>
      </c>
      <c r="I50" s="43">
        <v>7</v>
      </c>
      <c r="J50" s="43">
        <v>6</v>
      </c>
      <c r="K50" s="43">
        <v>85.7</v>
      </c>
      <c r="L50" s="43">
        <v>1</v>
      </c>
      <c r="M50" s="43">
        <v>0</v>
      </c>
      <c r="N50" s="43">
        <v>0</v>
      </c>
      <c r="O50" s="43">
        <v>7</v>
      </c>
      <c r="P50" s="43">
        <v>6</v>
      </c>
      <c r="Q50" s="43">
        <v>85.7</v>
      </c>
      <c r="R50" s="43">
        <v>1</v>
      </c>
      <c r="S50" s="43">
        <v>0</v>
      </c>
      <c r="T50" s="43">
        <v>0</v>
      </c>
      <c r="U50" s="123"/>
      <c r="V50" s="164">
        <v>7</v>
      </c>
      <c r="W50" s="164">
        <v>7</v>
      </c>
      <c r="X50" s="164">
        <v>100</v>
      </c>
      <c r="Y50" s="164">
        <v>0</v>
      </c>
      <c r="Z50" s="164">
        <v>0</v>
      </c>
      <c r="AA50" s="164">
        <v>0</v>
      </c>
      <c r="AB50" s="108"/>
      <c r="AC50" s="108"/>
      <c r="AD50" s="107"/>
      <c r="AE50" s="107"/>
      <c r="AF50" s="107"/>
      <c r="AG50" s="107"/>
    </row>
    <row r="51" spans="1:33" x14ac:dyDescent="0.25">
      <c r="A51" s="2" t="s">
        <v>60</v>
      </c>
      <c r="B51" s="7" t="s">
        <v>674</v>
      </c>
      <c r="C51" s="43">
        <v>0</v>
      </c>
      <c r="D51" s="43">
        <v>0</v>
      </c>
      <c r="E51" s="43">
        <v>100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100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100</v>
      </c>
      <c r="R51" s="43">
        <v>0</v>
      </c>
      <c r="S51" s="43">
        <v>0</v>
      </c>
      <c r="T51" s="43">
        <v>0</v>
      </c>
      <c r="U51" s="123">
        <v>0</v>
      </c>
      <c r="V51" s="164">
        <v>0</v>
      </c>
      <c r="W51" s="164">
        <v>0</v>
      </c>
      <c r="X51" s="164">
        <v>100</v>
      </c>
      <c r="Y51" s="164">
        <v>0</v>
      </c>
      <c r="Z51" s="164">
        <v>0</v>
      </c>
      <c r="AA51" s="164">
        <v>0</v>
      </c>
      <c r="AB51" s="108"/>
      <c r="AC51" s="108"/>
      <c r="AD51" s="107"/>
      <c r="AE51" s="107"/>
      <c r="AF51" s="107"/>
      <c r="AG51" s="107"/>
    </row>
    <row r="52" spans="1:33" x14ac:dyDescent="0.25">
      <c r="A52" s="2" t="s">
        <v>61</v>
      </c>
      <c r="B52" s="7" t="s">
        <v>675</v>
      </c>
      <c r="C52" s="43">
        <v>0</v>
      </c>
      <c r="D52" s="43">
        <v>0</v>
      </c>
      <c r="E52" s="43">
        <v>100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100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100</v>
      </c>
      <c r="R52" s="43">
        <v>0</v>
      </c>
      <c r="S52" s="43">
        <v>0</v>
      </c>
      <c r="T52" s="43">
        <v>0</v>
      </c>
      <c r="U52" s="123">
        <v>0</v>
      </c>
      <c r="V52" s="164">
        <v>0</v>
      </c>
      <c r="W52" s="164">
        <v>0</v>
      </c>
      <c r="X52" s="164">
        <v>100</v>
      </c>
      <c r="Y52" s="164">
        <v>0</v>
      </c>
      <c r="Z52" s="164">
        <v>0</v>
      </c>
      <c r="AA52" s="164">
        <v>0</v>
      </c>
      <c r="AB52" s="108"/>
      <c r="AC52" s="108"/>
      <c r="AD52" s="107"/>
      <c r="AE52" s="107"/>
      <c r="AF52" s="107"/>
      <c r="AG52" s="107"/>
    </row>
    <row r="53" spans="1:33" x14ac:dyDescent="0.25">
      <c r="A53" s="2" t="s">
        <v>62</v>
      </c>
      <c r="B53" s="7" t="s">
        <v>676</v>
      </c>
      <c r="C53" s="43">
        <v>0</v>
      </c>
      <c r="D53" s="43">
        <v>0</v>
      </c>
      <c r="E53" s="43">
        <v>100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100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100</v>
      </c>
      <c r="R53" s="43">
        <v>0</v>
      </c>
      <c r="S53" s="43">
        <v>0</v>
      </c>
      <c r="T53" s="43">
        <v>0</v>
      </c>
      <c r="U53" s="123">
        <v>0</v>
      </c>
      <c r="V53" s="164">
        <v>0</v>
      </c>
      <c r="W53" s="164">
        <v>0</v>
      </c>
      <c r="X53" s="164">
        <v>100</v>
      </c>
      <c r="Y53" s="164">
        <v>0</v>
      </c>
      <c r="Z53" s="164">
        <v>0</v>
      </c>
      <c r="AA53" s="164">
        <v>0</v>
      </c>
      <c r="AB53" s="108"/>
      <c r="AC53" s="108"/>
      <c r="AD53" s="107"/>
      <c r="AE53" s="107"/>
      <c r="AF53" s="107"/>
      <c r="AG53" s="107"/>
    </row>
    <row r="54" spans="1:33" x14ac:dyDescent="0.25">
      <c r="A54" s="2" t="s">
        <v>63</v>
      </c>
      <c r="B54" s="7" t="s">
        <v>677</v>
      </c>
      <c r="C54" s="43">
        <v>0</v>
      </c>
      <c r="D54" s="43">
        <v>0</v>
      </c>
      <c r="E54" s="43">
        <v>100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100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100</v>
      </c>
      <c r="R54" s="43">
        <v>0</v>
      </c>
      <c r="S54" s="43">
        <v>0</v>
      </c>
      <c r="T54" s="43">
        <v>0</v>
      </c>
      <c r="U54" s="123">
        <v>0</v>
      </c>
      <c r="V54" s="164">
        <v>0</v>
      </c>
      <c r="W54" s="164">
        <v>0</v>
      </c>
      <c r="X54" s="164">
        <v>100</v>
      </c>
      <c r="Y54" s="164">
        <v>0</v>
      </c>
      <c r="Z54" s="164">
        <v>0</v>
      </c>
      <c r="AA54" s="164">
        <v>0</v>
      </c>
      <c r="AB54" s="108"/>
      <c r="AC54" s="108"/>
      <c r="AD54" s="107"/>
      <c r="AE54" s="107"/>
      <c r="AF54" s="107"/>
      <c r="AG54" s="107"/>
    </row>
    <row r="55" spans="1:33" x14ac:dyDescent="0.25">
      <c r="A55" s="2" t="s">
        <v>64</v>
      </c>
      <c r="B55" s="7" t="s">
        <v>678</v>
      </c>
      <c r="C55" s="43">
        <v>0</v>
      </c>
      <c r="D55" s="43">
        <v>0</v>
      </c>
      <c r="E55" s="43">
        <v>100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100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100</v>
      </c>
      <c r="R55" s="43">
        <v>0</v>
      </c>
      <c r="S55" s="43">
        <v>0</v>
      </c>
      <c r="T55" s="43">
        <v>0</v>
      </c>
      <c r="U55" s="123">
        <v>0</v>
      </c>
      <c r="V55" s="164">
        <v>0</v>
      </c>
      <c r="W55" s="164">
        <v>0</v>
      </c>
      <c r="X55" s="164">
        <v>100</v>
      </c>
      <c r="Y55" s="164">
        <v>0</v>
      </c>
      <c r="Z55" s="164">
        <v>0</v>
      </c>
      <c r="AA55" s="164">
        <v>0</v>
      </c>
      <c r="AB55" s="108"/>
      <c r="AC55" s="108"/>
      <c r="AD55" s="107"/>
      <c r="AE55" s="107"/>
      <c r="AF55" s="107"/>
      <c r="AG55" s="107"/>
    </row>
    <row r="56" spans="1:33" x14ac:dyDescent="0.25">
      <c r="A56" s="2" t="s">
        <v>65</v>
      </c>
      <c r="B56" s="7" t="s">
        <v>679</v>
      </c>
      <c r="C56" s="43">
        <v>0</v>
      </c>
      <c r="D56" s="43">
        <v>0</v>
      </c>
      <c r="E56" s="43">
        <v>100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100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100</v>
      </c>
      <c r="R56" s="43">
        <v>0</v>
      </c>
      <c r="S56" s="43">
        <v>0</v>
      </c>
      <c r="T56" s="43">
        <v>0</v>
      </c>
      <c r="U56" s="123">
        <v>0</v>
      </c>
      <c r="V56" s="164">
        <v>0</v>
      </c>
      <c r="W56" s="164">
        <v>0</v>
      </c>
      <c r="X56" s="164">
        <v>100</v>
      </c>
      <c r="Y56" s="164">
        <v>0</v>
      </c>
      <c r="Z56" s="164">
        <v>0</v>
      </c>
      <c r="AA56" s="164">
        <v>0</v>
      </c>
      <c r="AB56" s="108"/>
      <c r="AC56" s="108"/>
      <c r="AD56" s="107"/>
      <c r="AE56" s="107"/>
      <c r="AF56" s="107"/>
      <c r="AG56" s="107"/>
    </row>
    <row r="57" spans="1:33" x14ac:dyDescent="0.25">
      <c r="A57" s="2" t="s">
        <v>66</v>
      </c>
      <c r="B57" s="7" t="s">
        <v>680</v>
      </c>
      <c r="C57" s="43">
        <v>0</v>
      </c>
      <c r="D57" s="43">
        <v>0</v>
      </c>
      <c r="E57" s="43">
        <v>100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100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100</v>
      </c>
      <c r="R57" s="43">
        <v>0</v>
      </c>
      <c r="S57" s="43">
        <v>0</v>
      </c>
      <c r="T57" s="43">
        <v>0</v>
      </c>
      <c r="U57" s="123">
        <v>0</v>
      </c>
      <c r="V57" s="164">
        <v>0</v>
      </c>
      <c r="W57" s="164">
        <v>0</v>
      </c>
      <c r="X57" s="164">
        <v>100</v>
      </c>
      <c r="Y57" s="164">
        <v>0</v>
      </c>
      <c r="Z57" s="164">
        <v>0</v>
      </c>
      <c r="AA57" s="164">
        <v>0</v>
      </c>
      <c r="AB57" s="108"/>
      <c r="AC57" s="108"/>
      <c r="AD57" s="107"/>
      <c r="AE57" s="107"/>
      <c r="AF57" s="107"/>
      <c r="AG57" s="107"/>
    </row>
    <row r="58" spans="1:33" x14ac:dyDescent="0.25">
      <c r="A58" s="2" t="s">
        <v>67</v>
      </c>
      <c r="B58" s="7" t="s">
        <v>681</v>
      </c>
      <c r="C58" s="43">
        <v>0</v>
      </c>
      <c r="D58" s="43">
        <v>0</v>
      </c>
      <c r="E58" s="43">
        <v>100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100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100</v>
      </c>
      <c r="R58" s="43">
        <v>0</v>
      </c>
      <c r="S58" s="43">
        <v>0</v>
      </c>
      <c r="T58" s="43">
        <v>0</v>
      </c>
      <c r="U58" s="123">
        <v>0</v>
      </c>
      <c r="V58" s="164">
        <v>0</v>
      </c>
      <c r="W58" s="164">
        <v>0</v>
      </c>
      <c r="X58" s="164">
        <v>100</v>
      </c>
      <c r="Y58" s="164">
        <v>0</v>
      </c>
      <c r="Z58" s="164">
        <v>0</v>
      </c>
      <c r="AA58" s="164">
        <v>0</v>
      </c>
      <c r="AB58" s="108"/>
      <c r="AC58" s="108"/>
      <c r="AD58" s="107"/>
      <c r="AE58" s="107"/>
      <c r="AF58" s="107"/>
      <c r="AG58" s="107"/>
    </row>
    <row r="59" spans="1:33" ht="13.5" customHeight="1" x14ac:dyDescent="0.25">
      <c r="A59" s="2" t="s">
        <v>68</v>
      </c>
      <c r="B59" s="7" t="s">
        <v>682</v>
      </c>
      <c r="C59" s="43">
        <v>0</v>
      </c>
      <c r="D59" s="43">
        <v>0</v>
      </c>
      <c r="E59" s="43">
        <v>100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100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100</v>
      </c>
      <c r="R59" s="43">
        <v>0</v>
      </c>
      <c r="S59" s="43">
        <v>0</v>
      </c>
      <c r="T59" s="43">
        <v>0</v>
      </c>
      <c r="U59" s="123">
        <v>0</v>
      </c>
      <c r="V59" s="164">
        <v>0</v>
      </c>
      <c r="W59" s="164">
        <v>0</v>
      </c>
      <c r="X59" s="164">
        <v>100</v>
      </c>
      <c r="Y59" s="164">
        <v>0</v>
      </c>
      <c r="Z59" s="164">
        <v>0</v>
      </c>
      <c r="AA59" s="164">
        <v>0</v>
      </c>
      <c r="AB59" s="108"/>
      <c r="AC59" s="108"/>
      <c r="AD59" s="107"/>
      <c r="AE59" s="107"/>
      <c r="AF59" s="107"/>
      <c r="AG59" s="107"/>
    </row>
    <row r="60" spans="1:33" ht="15" customHeight="1" x14ac:dyDescent="0.25">
      <c r="A60" s="2" t="s">
        <v>69</v>
      </c>
      <c r="B60" s="7" t="s">
        <v>683</v>
      </c>
      <c r="C60" s="43">
        <v>0</v>
      </c>
      <c r="D60" s="43">
        <v>0</v>
      </c>
      <c r="E60" s="43">
        <v>100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100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100</v>
      </c>
      <c r="R60" s="43">
        <v>0</v>
      </c>
      <c r="S60" s="43">
        <v>0</v>
      </c>
      <c r="T60" s="43">
        <v>0</v>
      </c>
      <c r="U60" s="123">
        <v>0</v>
      </c>
      <c r="V60" s="164">
        <v>0</v>
      </c>
      <c r="W60" s="164">
        <v>0</v>
      </c>
      <c r="X60" s="164">
        <v>100</v>
      </c>
      <c r="Y60" s="164">
        <v>0</v>
      </c>
      <c r="Z60" s="164">
        <v>0</v>
      </c>
      <c r="AA60" s="164">
        <v>0</v>
      </c>
      <c r="AB60" s="108"/>
      <c r="AC60" s="108"/>
      <c r="AD60" s="107"/>
      <c r="AE60" s="107"/>
      <c r="AF60" s="107"/>
      <c r="AG60" s="107"/>
    </row>
    <row r="61" spans="1:33" ht="23.25" x14ac:dyDescent="0.25">
      <c r="A61" s="31"/>
      <c r="B61" s="29" t="s">
        <v>684</v>
      </c>
      <c r="C61" s="41">
        <f>SUM(C48:C60)</f>
        <v>12</v>
      </c>
      <c r="D61" s="41">
        <f>SUM(D48:D60)</f>
        <v>11</v>
      </c>
      <c r="E61" s="41">
        <f>1100/12</f>
        <v>91.666666666666671</v>
      </c>
      <c r="F61" s="41">
        <f>SUM(F48:F60)</f>
        <v>1</v>
      </c>
      <c r="G61" s="41">
        <v>0</v>
      </c>
      <c r="H61" s="41">
        <v>0</v>
      </c>
      <c r="I61" s="41">
        <f>SUM(I48:I60)</f>
        <v>7</v>
      </c>
      <c r="J61" s="41">
        <f>SUM(J48:J60)</f>
        <v>6</v>
      </c>
      <c r="K61" s="41">
        <f>1100/12</f>
        <v>91.666666666666671</v>
      </c>
      <c r="L61" s="41">
        <f>SUM(L48:L60)</f>
        <v>1</v>
      </c>
      <c r="M61" s="41">
        <v>0</v>
      </c>
      <c r="N61" s="41">
        <v>0</v>
      </c>
      <c r="O61" s="41">
        <f>SUM(O48:O60)</f>
        <v>41</v>
      </c>
      <c r="P61" s="41">
        <f>SUM(P48:P60)</f>
        <v>26</v>
      </c>
      <c r="Q61" s="41">
        <v>37</v>
      </c>
      <c r="R61" s="41">
        <v>0</v>
      </c>
      <c r="S61" s="41">
        <v>0</v>
      </c>
      <c r="T61" s="41">
        <v>0</v>
      </c>
      <c r="U61" s="119"/>
      <c r="V61" s="158">
        <f>SUM(V48:V60)</f>
        <v>70</v>
      </c>
      <c r="W61" s="158">
        <f>SUM(W48:W60)</f>
        <v>54</v>
      </c>
      <c r="X61" s="158">
        <v>77</v>
      </c>
      <c r="Y61" s="158">
        <f>SUM(Y48:Y60)</f>
        <v>0</v>
      </c>
      <c r="Z61" s="158">
        <v>13</v>
      </c>
      <c r="AA61" s="158">
        <v>100</v>
      </c>
      <c r="AB61" s="108"/>
      <c r="AC61" s="108"/>
      <c r="AD61" s="107"/>
      <c r="AE61" s="107"/>
      <c r="AF61" s="107"/>
      <c r="AG61" s="107"/>
    </row>
    <row r="62" spans="1:33" x14ac:dyDescent="0.25">
      <c r="A62" s="2" t="s">
        <v>30</v>
      </c>
      <c r="B62" s="18" t="s">
        <v>1189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122"/>
      <c r="V62" s="163"/>
      <c r="W62" s="163"/>
      <c r="X62" s="163"/>
      <c r="Y62" s="163"/>
      <c r="Z62" s="163"/>
      <c r="AA62" s="163"/>
      <c r="AB62" s="108"/>
      <c r="AC62" s="108"/>
      <c r="AD62" s="107"/>
      <c r="AE62" s="107"/>
      <c r="AF62" s="107"/>
      <c r="AG62" s="107"/>
    </row>
    <row r="63" spans="1:33" x14ac:dyDescent="0.25">
      <c r="A63" s="2" t="s">
        <v>70</v>
      </c>
      <c r="B63" s="7" t="s">
        <v>907</v>
      </c>
      <c r="C63" s="45">
        <v>30</v>
      </c>
      <c r="D63" s="45">
        <v>9</v>
      </c>
      <c r="E63" s="45">
        <v>30</v>
      </c>
      <c r="F63" s="84" t="s">
        <v>1182</v>
      </c>
      <c r="G63" s="84" t="s">
        <v>784</v>
      </c>
      <c r="H63" s="84" t="s">
        <v>784</v>
      </c>
      <c r="I63" s="45">
        <v>71</v>
      </c>
      <c r="J63" s="45">
        <v>9</v>
      </c>
      <c r="K63" s="45">
        <v>12</v>
      </c>
      <c r="L63" s="84" t="s">
        <v>1182</v>
      </c>
      <c r="M63" s="84" t="s">
        <v>784</v>
      </c>
      <c r="N63" s="84" t="s">
        <v>784</v>
      </c>
      <c r="O63" s="45">
        <v>71</v>
      </c>
      <c r="P63" s="45">
        <v>6</v>
      </c>
      <c r="Q63" s="45">
        <v>8.4</v>
      </c>
      <c r="R63" s="84" t="s">
        <v>1183</v>
      </c>
      <c r="S63" s="84" t="s">
        <v>784</v>
      </c>
      <c r="T63" s="84" t="s">
        <v>784</v>
      </c>
      <c r="U63" s="125"/>
      <c r="V63" s="166">
        <v>184</v>
      </c>
      <c r="W63" s="166">
        <v>10</v>
      </c>
      <c r="X63" s="166">
        <v>5</v>
      </c>
      <c r="Y63" s="167" t="s">
        <v>1184</v>
      </c>
      <c r="Z63" s="167" t="s">
        <v>784</v>
      </c>
      <c r="AA63" s="167" t="s">
        <v>784</v>
      </c>
      <c r="AB63" s="108"/>
      <c r="AC63" s="108"/>
      <c r="AD63" s="107"/>
      <c r="AE63" s="107"/>
      <c r="AF63" s="107"/>
      <c r="AG63" s="107"/>
    </row>
    <row r="64" spans="1:33" x14ac:dyDescent="0.25">
      <c r="A64" s="2" t="s">
        <v>71</v>
      </c>
      <c r="B64" s="7" t="s">
        <v>908</v>
      </c>
      <c r="C64" s="43">
        <v>2</v>
      </c>
      <c r="D64" s="43">
        <v>1</v>
      </c>
      <c r="E64" s="43">
        <v>50</v>
      </c>
      <c r="F64" s="84" t="s">
        <v>784</v>
      </c>
      <c r="G64" s="84" t="s">
        <v>784</v>
      </c>
      <c r="H64" s="84" t="s">
        <v>784</v>
      </c>
      <c r="I64" s="45">
        <v>7</v>
      </c>
      <c r="J64" s="45">
        <v>4</v>
      </c>
      <c r="K64" s="45">
        <v>57</v>
      </c>
      <c r="L64" s="84" t="s">
        <v>784</v>
      </c>
      <c r="M64" s="84" t="s">
        <v>784</v>
      </c>
      <c r="N64" s="84" t="s">
        <v>784</v>
      </c>
      <c r="O64" s="45">
        <v>12</v>
      </c>
      <c r="P64" s="45">
        <v>12</v>
      </c>
      <c r="Q64" s="45">
        <v>100</v>
      </c>
      <c r="R64" s="84" t="s">
        <v>784</v>
      </c>
      <c r="S64" s="84" t="s">
        <v>784</v>
      </c>
      <c r="T64" s="84" t="s">
        <v>785</v>
      </c>
      <c r="U64" s="125"/>
      <c r="V64" s="166">
        <v>12</v>
      </c>
      <c r="W64" s="166">
        <v>2</v>
      </c>
      <c r="X64" s="166">
        <v>17</v>
      </c>
      <c r="Y64" s="167" t="s">
        <v>784</v>
      </c>
      <c r="Z64" s="167" t="s">
        <v>784</v>
      </c>
      <c r="AA64" s="167" t="s">
        <v>784</v>
      </c>
      <c r="AB64" s="108"/>
      <c r="AC64" s="108"/>
      <c r="AD64" s="107"/>
      <c r="AE64" s="107"/>
      <c r="AF64" s="107"/>
      <c r="AG64" s="107"/>
    </row>
    <row r="65" spans="1:33" x14ac:dyDescent="0.25">
      <c r="A65" s="2" t="s">
        <v>72</v>
      </c>
      <c r="B65" s="7" t="s">
        <v>909</v>
      </c>
      <c r="C65" s="45">
        <v>0</v>
      </c>
      <c r="D65" s="45">
        <v>0</v>
      </c>
      <c r="E65" s="45">
        <v>100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100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100</v>
      </c>
      <c r="R65" s="45">
        <v>0</v>
      </c>
      <c r="S65" s="45">
        <v>0</v>
      </c>
      <c r="T65" s="45">
        <v>0</v>
      </c>
      <c r="U65" s="125"/>
      <c r="V65" s="166">
        <v>0</v>
      </c>
      <c r="W65" s="166">
        <v>0</v>
      </c>
      <c r="X65" s="166">
        <v>100</v>
      </c>
      <c r="Y65" s="166">
        <v>0</v>
      </c>
      <c r="Z65" s="166">
        <v>0</v>
      </c>
      <c r="AA65" s="166">
        <v>0</v>
      </c>
      <c r="AB65" s="108"/>
      <c r="AC65" s="108"/>
      <c r="AD65" s="107"/>
      <c r="AE65" s="107"/>
      <c r="AF65" s="107"/>
      <c r="AG65" s="107"/>
    </row>
    <row r="66" spans="1:33" x14ac:dyDescent="0.25">
      <c r="A66" s="2" t="s">
        <v>73</v>
      </c>
      <c r="B66" s="7" t="s">
        <v>910</v>
      </c>
      <c r="C66" s="43">
        <v>0</v>
      </c>
      <c r="D66" s="43">
        <v>0</v>
      </c>
      <c r="E66" s="43">
        <v>100</v>
      </c>
      <c r="F66" s="84" t="s">
        <v>784</v>
      </c>
      <c r="G66" s="84" t="s">
        <v>784</v>
      </c>
      <c r="H66" s="84" t="s">
        <v>784</v>
      </c>
      <c r="I66" s="45">
        <v>0</v>
      </c>
      <c r="J66" s="45">
        <v>0</v>
      </c>
      <c r="K66" s="45">
        <v>100</v>
      </c>
      <c r="L66" s="84" t="s">
        <v>784</v>
      </c>
      <c r="M66" s="84" t="s">
        <v>784</v>
      </c>
      <c r="N66" s="84" t="s">
        <v>784</v>
      </c>
      <c r="O66" s="45">
        <v>45</v>
      </c>
      <c r="P66" s="45">
        <v>28</v>
      </c>
      <c r="Q66" s="45">
        <v>38</v>
      </c>
      <c r="R66" s="84" t="s">
        <v>784</v>
      </c>
      <c r="S66" s="84" t="s">
        <v>784</v>
      </c>
      <c r="T66" s="84" t="s">
        <v>784</v>
      </c>
      <c r="U66" s="125"/>
      <c r="V66" s="166">
        <v>0</v>
      </c>
      <c r="W66" s="166">
        <v>0</v>
      </c>
      <c r="X66" s="166">
        <v>0</v>
      </c>
      <c r="Y66" s="167" t="s">
        <v>784</v>
      </c>
      <c r="Z66" s="167" t="s">
        <v>784</v>
      </c>
      <c r="AA66" s="167" t="s">
        <v>784</v>
      </c>
      <c r="AB66" s="108"/>
      <c r="AC66" s="108"/>
      <c r="AD66" s="107"/>
      <c r="AE66" s="107"/>
      <c r="AF66" s="107"/>
      <c r="AG66" s="107"/>
    </row>
    <row r="67" spans="1:33" x14ac:dyDescent="0.25">
      <c r="A67" s="2" t="s">
        <v>74</v>
      </c>
      <c r="B67" s="7" t="s">
        <v>690</v>
      </c>
      <c r="C67" s="43">
        <v>6</v>
      </c>
      <c r="D67" s="43">
        <v>0</v>
      </c>
      <c r="E67" s="45">
        <v>0</v>
      </c>
      <c r="F67" s="84" t="s">
        <v>784</v>
      </c>
      <c r="G67" s="84" t="s">
        <v>784</v>
      </c>
      <c r="H67" s="84" t="s">
        <v>784</v>
      </c>
      <c r="I67" s="45">
        <v>6</v>
      </c>
      <c r="J67" s="45">
        <v>6</v>
      </c>
      <c r="K67" s="45">
        <v>0</v>
      </c>
      <c r="L67" s="84" t="s">
        <v>784</v>
      </c>
      <c r="M67" s="84" t="s">
        <v>784</v>
      </c>
      <c r="N67" s="84" t="s">
        <v>784</v>
      </c>
      <c r="O67" s="45">
        <v>6</v>
      </c>
      <c r="P67" s="45">
        <v>6</v>
      </c>
      <c r="Q67" s="45">
        <v>100</v>
      </c>
      <c r="R67" s="84" t="s">
        <v>784</v>
      </c>
      <c r="S67" s="84" t="s">
        <v>784</v>
      </c>
      <c r="T67" s="84" t="s">
        <v>784</v>
      </c>
      <c r="U67" s="125"/>
      <c r="V67" s="166">
        <v>6</v>
      </c>
      <c r="W67" s="166">
        <v>0</v>
      </c>
      <c r="X67" s="166">
        <v>0</v>
      </c>
      <c r="Y67" s="167" t="s">
        <v>784</v>
      </c>
      <c r="Z67" s="167" t="s">
        <v>784</v>
      </c>
      <c r="AA67" s="167" t="s">
        <v>784</v>
      </c>
      <c r="AB67" s="108"/>
      <c r="AC67" s="108"/>
      <c r="AD67" s="107"/>
      <c r="AE67" s="107"/>
      <c r="AF67" s="107"/>
      <c r="AG67" s="107"/>
    </row>
    <row r="68" spans="1:33" x14ac:dyDescent="0.25">
      <c r="A68" s="2" t="s">
        <v>75</v>
      </c>
      <c r="B68" s="7" t="s">
        <v>911</v>
      </c>
      <c r="C68" s="45">
        <v>0</v>
      </c>
      <c r="D68" s="45">
        <v>0</v>
      </c>
      <c r="E68" s="45">
        <v>100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100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100</v>
      </c>
      <c r="R68" s="45">
        <v>0</v>
      </c>
      <c r="S68" s="45">
        <v>0</v>
      </c>
      <c r="T68" s="45">
        <v>0</v>
      </c>
      <c r="U68" s="125"/>
      <c r="V68" s="166">
        <v>0</v>
      </c>
      <c r="W68" s="166">
        <v>0</v>
      </c>
      <c r="X68" s="166">
        <v>100</v>
      </c>
      <c r="Y68" s="166">
        <v>0</v>
      </c>
      <c r="Z68" s="166">
        <v>0</v>
      </c>
      <c r="AA68" s="166">
        <v>0</v>
      </c>
      <c r="AB68" s="108"/>
      <c r="AC68" s="108"/>
      <c r="AD68" s="107"/>
      <c r="AE68" s="107"/>
      <c r="AF68" s="107"/>
      <c r="AG68" s="107"/>
    </row>
    <row r="69" spans="1:33" ht="23.25" x14ac:dyDescent="0.25">
      <c r="A69" s="30"/>
      <c r="B69" s="29" t="s">
        <v>912</v>
      </c>
      <c r="C69" s="40">
        <f>SUM(C63:C68)</f>
        <v>38</v>
      </c>
      <c r="D69" s="40">
        <f>SUM(D63:D68)</f>
        <v>10</v>
      </c>
      <c r="E69" s="40">
        <v>41.2</v>
      </c>
      <c r="F69" s="40">
        <v>5</v>
      </c>
      <c r="G69" s="40">
        <v>0</v>
      </c>
      <c r="H69" s="40">
        <v>0</v>
      </c>
      <c r="I69" s="40">
        <f>SUM(I63:I68)</f>
        <v>84</v>
      </c>
      <c r="J69" s="40">
        <f>SUM(J63:J68)</f>
        <v>19</v>
      </c>
      <c r="K69" s="40">
        <v>15.4</v>
      </c>
      <c r="L69" s="40">
        <v>5</v>
      </c>
      <c r="M69" s="40">
        <v>0</v>
      </c>
      <c r="N69" s="40">
        <v>0</v>
      </c>
      <c r="O69" s="40">
        <f>SUM(O63:O68)</f>
        <v>134</v>
      </c>
      <c r="P69" s="40">
        <f>SUM(P63:P68)</f>
        <v>52</v>
      </c>
      <c r="Q69" s="40">
        <v>38.799999999999997</v>
      </c>
      <c r="R69" s="85">
        <v>14</v>
      </c>
      <c r="S69" s="40">
        <v>0</v>
      </c>
      <c r="T69" s="40">
        <v>0</v>
      </c>
      <c r="U69" s="126"/>
      <c r="V69" s="168">
        <f>SUM(V63:V68)</f>
        <v>202</v>
      </c>
      <c r="W69" s="168">
        <f>SUM(W63:W68)</f>
        <v>12</v>
      </c>
      <c r="X69" s="168">
        <v>4.7</v>
      </c>
      <c r="Y69" s="168">
        <v>20</v>
      </c>
      <c r="Z69" s="168">
        <v>0</v>
      </c>
      <c r="AA69" s="168">
        <v>0</v>
      </c>
      <c r="AB69" s="108"/>
      <c r="AC69" s="108"/>
      <c r="AD69" s="107"/>
      <c r="AE69" s="107"/>
      <c r="AF69" s="107"/>
      <c r="AG69" s="107"/>
    </row>
    <row r="70" spans="1:33" x14ac:dyDescent="0.25">
      <c r="A70" s="2" t="s">
        <v>31</v>
      </c>
      <c r="B70" s="18" t="s">
        <v>1166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122"/>
      <c r="V70" s="163"/>
      <c r="W70" s="163"/>
      <c r="X70" s="163"/>
      <c r="Y70" s="163"/>
      <c r="Z70" s="163"/>
      <c r="AA70" s="163"/>
      <c r="AB70" s="108"/>
      <c r="AC70" s="108"/>
      <c r="AD70" s="107"/>
      <c r="AE70" s="107"/>
      <c r="AF70" s="107"/>
      <c r="AG70" s="107"/>
    </row>
    <row r="71" spans="1:33" ht="16.5" customHeight="1" x14ac:dyDescent="0.25">
      <c r="A71" s="2" t="s">
        <v>77</v>
      </c>
      <c r="B71" s="7" t="s">
        <v>913</v>
      </c>
      <c r="C71" s="43">
        <v>32</v>
      </c>
      <c r="D71" s="45">
        <v>0</v>
      </c>
      <c r="E71" s="45">
        <v>100</v>
      </c>
      <c r="F71" s="84" t="s">
        <v>784</v>
      </c>
      <c r="G71" s="84" t="s">
        <v>784</v>
      </c>
      <c r="H71" s="84" t="s">
        <v>784</v>
      </c>
      <c r="I71" s="45">
        <v>0</v>
      </c>
      <c r="J71" s="45">
        <v>0</v>
      </c>
      <c r="K71" s="45">
        <v>100</v>
      </c>
      <c r="L71" s="84" t="s">
        <v>784</v>
      </c>
      <c r="M71" s="84" t="s">
        <v>784</v>
      </c>
      <c r="N71" s="84" t="s">
        <v>784</v>
      </c>
      <c r="O71" s="45">
        <v>30</v>
      </c>
      <c r="P71" s="45">
        <v>9</v>
      </c>
      <c r="Q71" s="45">
        <v>30</v>
      </c>
      <c r="R71" s="84" t="s">
        <v>784</v>
      </c>
      <c r="S71" s="84" t="s">
        <v>784</v>
      </c>
      <c r="T71" s="84" t="s">
        <v>784</v>
      </c>
      <c r="U71" s="125"/>
      <c r="V71" s="166">
        <v>30</v>
      </c>
      <c r="W71" s="166">
        <v>8</v>
      </c>
      <c r="X71" s="166">
        <v>26.6</v>
      </c>
      <c r="Y71" s="169">
        <v>0</v>
      </c>
      <c r="Z71" s="167" t="s">
        <v>784</v>
      </c>
      <c r="AA71" s="167" t="s">
        <v>784</v>
      </c>
      <c r="AB71" s="108"/>
      <c r="AC71" s="108"/>
      <c r="AD71" s="107"/>
      <c r="AE71" s="107"/>
      <c r="AF71" s="107"/>
      <c r="AG71" s="107"/>
    </row>
    <row r="72" spans="1:33" x14ac:dyDescent="0.25">
      <c r="A72" s="2" t="s">
        <v>78</v>
      </c>
      <c r="B72" s="7" t="s">
        <v>914</v>
      </c>
      <c r="C72" s="43">
        <v>16</v>
      </c>
      <c r="D72" s="45">
        <v>0</v>
      </c>
      <c r="E72" s="45">
        <v>100</v>
      </c>
      <c r="F72" s="84" t="s">
        <v>784</v>
      </c>
      <c r="G72" s="84" t="s">
        <v>784</v>
      </c>
      <c r="H72" s="84" t="s">
        <v>784</v>
      </c>
      <c r="I72" s="45">
        <v>0</v>
      </c>
      <c r="J72" s="45">
        <v>0</v>
      </c>
      <c r="K72" s="45">
        <v>100</v>
      </c>
      <c r="L72" s="84" t="s">
        <v>784</v>
      </c>
      <c r="M72" s="84" t="s">
        <v>784</v>
      </c>
      <c r="N72" s="84" t="s">
        <v>784</v>
      </c>
      <c r="O72" s="45">
        <v>14</v>
      </c>
      <c r="P72" s="45">
        <v>14</v>
      </c>
      <c r="Q72" s="45">
        <v>100</v>
      </c>
      <c r="R72" s="84" t="s">
        <v>784</v>
      </c>
      <c r="S72" s="84" t="s">
        <v>784</v>
      </c>
      <c r="T72" s="84" t="s">
        <v>784</v>
      </c>
      <c r="U72" s="125"/>
      <c r="V72" s="166">
        <v>12</v>
      </c>
      <c r="W72" s="166">
        <v>12</v>
      </c>
      <c r="X72" s="166">
        <v>100</v>
      </c>
      <c r="Y72" s="166">
        <v>0</v>
      </c>
      <c r="Z72" s="167" t="s">
        <v>784</v>
      </c>
      <c r="AA72" s="167" t="s">
        <v>784</v>
      </c>
      <c r="AB72" s="108"/>
      <c r="AC72" s="108"/>
      <c r="AD72" s="107"/>
      <c r="AE72" s="107"/>
      <c r="AF72" s="107"/>
      <c r="AG72" s="107"/>
    </row>
    <row r="73" spans="1:33" x14ac:dyDescent="0.25">
      <c r="A73" s="2" t="s">
        <v>79</v>
      </c>
      <c r="B73" s="7" t="s">
        <v>915</v>
      </c>
      <c r="C73" s="43">
        <v>9</v>
      </c>
      <c r="D73" s="45">
        <v>0</v>
      </c>
      <c r="E73" s="45">
        <v>100</v>
      </c>
      <c r="F73" s="84" t="s">
        <v>784</v>
      </c>
      <c r="G73" s="84" t="s">
        <v>784</v>
      </c>
      <c r="H73" s="84" t="s">
        <v>784</v>
      </c>
      <c r="I73" s="45">
        <v>0</v>
      </c>
      <c r="J73" s="45">
        <v>0</v>
      </c>
      <c r="K73" s="45">
        <v>100</v>
      </c>
      <c r="L73" s="84" t="s">
        <v>784</v>
      </c>
      <c r="M73" s="84" t="s">
        <v>784</v>
      </c>
      <c r="N73" s="84" t="s">
        <v>784</v>
      </c>
      <c r="O73" s="45">
        <v>4</v>
      </c>
      <c r="P73" s="45">
        <v>4</v>
      </c>
      <c r="Q73" s="45">
        <v>100</v>
      </c>
      <c r="R73" s="84" t="s">
        <v>784</v>
      </c>
      <c r="S73" s="84" t="s">
        <v>784</v>
      </c>
      <c r="T73" s="84" t="s">
        <v>784</v>
      </c>
      <c r="U73" s="125"/>
      <c r="V73" s="166">
        <v>8</v>
      </c>
      <c r="W73" s="166">
        <v>4</v>
      </c>
      <c r="X73" s="166">
        <v>50</v>
      </c>
      <c r="Y73" s="166">
        <v>0</v>
      </c>
      <c r="Z73" s="167" t="s">
        <v>784</v>
      </c>
      <c r="AA73" s="167" t="s">
        <v>784</v>
      </c>
      <c r="AB73" s="108"/>
      <c r="AC73" s="108"/>
      <c r="AD73" s="107"/>
      <c r="AE73" s="107"/>
      <c r="AF73" s="107"/>
      <c r="AG73" s="107"/>
    </row>
    <row r="74" spans="1:33" x14ac:dyDescent="0.25">
      <c r="A74" s="2" t="s">
        <v>80</v>
      </c>
      <c r="B74" s="7" t="s">
        <v>916</v>
      </c>
      <c r="C74" s="43">
        <v>0</v>
      </c>
      <c r="D74" s="45">
        <v>0</v>
      </c>
      <c r="E74" s="45">
        <v>100</v>
      </c>
      <c r="F74" s="84" t="s">
        <v>784</v>
      </c>
      <c r="G74" s="84" t="s">
        <v>784</v>
      </c>
      <c r="H74" s="84" t="s">
        <v>784</v>
      </c>
      <c r="I74" s="45">
        <v>0</v>
      </c>
      <c r="J74" s="45">
        <v>0</v>
      </c>
      <c r="K74" s="45">
        <v>100</v>
      </c>
      <c r="L74" s="84" t="s">
        <v>784</v>
      </c>
      <c r="M74" s="84" t="s">
        <v>784</v>
      </c>
      <c r="N74" s="84" t="s">
        <v>784</v>
      </c>
      <c r="O74" s="45">
        <v>0</v>
      </c>
      <c r="P74" s="45">
        <v>0</v>
      </c>
      <c r="Q74" s="45">
        <v>100</v>
      </c>
      <c r="R74" s="84" t="s">
        <v>784</v>
      </c>
      <c r="S74" s="84" t="s">
        <v>784</v>
      </c>
      <c r="T74" s="84" t="s">
        <v>784</v>
      </c>
      <c r="U74" s="125"/>
      <c r="V74" s="166">
        <v>0</v>
      </c>
      <c r="W74" s="166">
        <v>0</v>
      </c>
      <c r="X74" s="166">
        <v>100</v>
      </c>
      <c r="Y74" s="169" t="s">
        <v>784</v>
      </c>
      <c r="Z74" s="167" t="s">
        <v>784</v>
      </c>
      <c r="AA74" s="167" t="s">
        <v>784</v>
      </c>
      <c r="AB74" s="108"/>
      <c r="AC74" s="108"/>
      <c r="AD74" s="107"/>
      <c r="AE74" s="107"/>
      <c r="AF74" s="107"/>
      <c r="AG74" s="107"/>
    </row>
    <row r="75" spans="1:33" x14ac:dyDescent="0.25">
      <c r="A75" s="2" t="s">
        <v>81</v>
      </c>
      <c r="B75" s="7" t="s">
        <v>917</v>
      </c>
      <c r="C75" s="43">
        <v>0</v>
      </c>
      <c r="D75" s="45">
        <v>0</v>
      </c>
      <c r="E75" s="45">
        <v>100</v>
      </c>
      <c r="F75" s="84" t="s">
        <v>784</v>
      </c>
      <c r="G75" s="84" t="s">
        <v>784</v>
      </c>
      <c r="H75" s="84" t="s">
        <v>784</v>
      </c>
      <c r="I75" s="45">
        <v>0</v>
      </c>
      <c r="J75" s="45">
        <v>0</v>
      </c>
      <c r="K75" s="45">
        <v>100</v>
      </c>
      <c r="L75" s="84" t="s">
        <v>784</v>
      </c>
      <c r="M75" s="84" t="s">
        <v>784</v>
      </c>
      <c r="N75" s="84" t="s">
        <v>784</v>
      </c>
      <c r="O75" s="45">
        <v>0</v>
      </c>
      <c r="P75" s="45">
        <v>0</v>
      </c>
      <c r="Q75" s="45">
        <v>100</v>
      </c>
      <c r="R75" s="84" t="s">
        <v>784</v>
      </c>
      <c r="S75" s="84" t="s">
        <v>784</v>
      </c>
      <c r="T75" s="84" t="s">
        <v>784</v>
      </c>
      <c r="U75" s="125"/>
      <c r="V75" s="166">
        <v>0</v>
      </c>
      <c r="W75" s="166">
        <v>0</v>
      </c>
      <c r="X75" s="166">
        <v>100</v>
      </c>
      <c r="Y75" s="169" t="s">
        <v>784</v>
      </c>
      <c r="Z75" s="167" t="s">
        <v>784</v>
      </c>
      <c r="AA75" s="167" t="s">
        <v>784</v>
      </c>
      <c r="AB75" s="108"/>
      <c r="AC75" s="108"/>
      <c r="AD75" s="107"/>
      <c r="AE75" s="107"/>
      <c r="AF75" s="107"/>
      <c r="AG75" s="107"/>
    </row>
    <row r="76" spans="1:33" x14ac:dyDescent="0.25">
      <c r="A76" s="2" t="s">
        <v>82</v>
      </c>
      <c r="B76" s="7" t="s">
        <v>918</v>
      </c>
      <c r="C76" s="43">
        <v>0</v>
      </c>
      <c r="D76" s="45">
        <v>0</v>
      </c>
      <c r="E76" s="45">
        <v>100</v>
      </c>
      <c r="F76" s="84" t="s">
        <v>784</v>
      </c>
      <c r="G76" s="84" t="s">
        <v>784</v>
      </c>
      <c r="H76" s="84" t="s">
        <v>784</v>
      </c>
      <c r="I76" s="45">
        <v>0</v>
      </c>
      <c r="J76" s="45">
        <v>0</v>
      </c>
      <c r="K76" s="45">
        <v>100</v>
      </c>
      <c r="L76" s="84" t="s">
        <v>784</v>
      </c>
      <c r="M76" s="84" t="s">
        <v>784</v>
      </c>
      <c r="N76" s="84" t="s">
        <v>784</v>
      </c>
      <c r="O76" s="45">
        <v>0</v>
      </c>
      <c r="P76" s="45">
        <v>0</v>
      </c>
      <c r="Q76" s="45">
        <v>100</v>
      </c>
      <c r="R76" s="84" t="s">
        <v>784</v>
      </c>
      <c r="S76" s="84" t="s">
        <v>784</v>
      </c>
      <c r="T76" s="84" t="s">
        <v>784</v>
      </c>
      <c r="U76" s="125"/>
      <c r="V76" s="166">
        <v>0</v>
      </c>
      <c r="W76" s="166">
        <v>0</v>
      </c>
      <c r="X76" s="166">
        <v>100</v>
      </c>
      <c r="Y76" s="169" t="s">
        <v>784</v>
      </c>
      <c r="Z76" s="167" t="s">
        <v>784</v>
      </c>
      <c r="AA76" s="167" t="s">
        <v>784</v>
      </c>
      <c r="AB76" s="108"/>
      <c r="AC76" s="108"/>
      <c r="AD76" s="107"/>
      <c r="AE76" s="107"/>
      <c r="AF76" s="107"/>
      <c r="AG76" s="107"/>
    </row>
    <row r="77" spans="1:33" x14ac:dyDescent="0.25">
      <c r="A77" s="2" t="s">
        <v>83</v>
      </c>
      <c r="B77" s="7" t="s">
        <v>919</v>
      </c>
      <c r="C77" s="43">
        <v>0</v>
      </c>
      <c r="D77" s="45">
        <v>0</v>
      </c>
      <c r="E77" s="45">
        <v>100</v>
      </c>
      <c r="F77" s="84" t="s">
        <v>784</v>
      </c>
      <c r="G77" s="84" t="s">
        <v>784</v>
      </c>
      <c r="H77" s="84" t="s">
        <v>784</v>
      </c>
      <c r="I77" s="45">
        <v>0</v>
      </c>
      <c r="J77" s="45">
        <v>0</v>
      </c>
      <c r="K77" s="45">
        <v>100</v>
      </c>
      <c r="L77" s="84" t="s">
        <v>784</v>
      </c>
      <c r="M77" s="84" t="s">
        <v>784</v>
      </c>
      <c r="N77" s="84" t="s">
        <v>784</v>
      </c>
      <c r="O77" s="45">
        <v>0</v>
      </c>
      <c r="P77" s="45">
        <v>0</v>
      </c>
      <c r="Q77" s="45">
        <v>100</v>
      </c>
      <c r="R77" s="84" t="s">
        <v>784</v>
      </c>
      <c r="S77" s="84" t="s">
        <v>784</v>
      </c>
      <c r="T77" s="84" t="s">
        <v>784</v>
      </c>
      <c r="U77" s="125"/>
      <c r="V77" s="166">
        <v>0</v>
      </c>
      <c r="W77" s="166">
        <v>0</v>
      </c>
      <c r="X77" s="166">
        <v>100</v>
      </c>
      <c r="Y77" s="169" t="s">
        <v>784</v>
      </c>
      <c r="Z77" s="167" t="s">
        <v>784</v>
      </c>
      <c r="AA77" s="167" t="s">
        <v>784</v>
      </c>
      <c r="AB77" s="108"/>
      <c r="AC77" s="108"/>
      <c r="AD77" s="107"/>
      <c r="AE77" s="107"/>
      <c r="AF77" s="107"/>
      <c r="AG77" s="107"/>
    </row>
    <row r="78" spans="1:33" x14ac:dyDescent="0.25">
      <c r="A78" s="2" t="s">
        <v>84</v>
      </c>
      <c r="B78" s="7" t="s">
        <v>920</v>
      </c>
      <c r="C78" s="43">
        <v>0</v>
      </c>
      <c r="D78" s="45">
        <v>0</v>
      </c>
      <c r="E78" s="45">
        <v>100</v>
      </c>
      <c r="F78" s="84" t="s">
        <v>784</v>
      </c>
      <c r="G78" s="84" t="s">
        <v>784</v>
      </c>
      <c r="H78" s="84" t="s">
        <v>784</v>
      </c>
      <c r="I78" s="45">
        <v>0</v>
      </c>
      <c r="J78" s="45">
        <v>0</v>
      </c>
      <c r="K78" s="45">
        <v>100</v>
      </c>
      <c r="L78" s="84" t="s">
        <v>784</v>
      </c>
      <c r="M78" s="84" t="s">
        <v>784</v>
      </c>
      <c r="N78" s="84" t="s">
        <v>784</v>
      </c>
      <c r="O78" s="45">
        <v>0</v>
      </c>
      <c r="P78" s="45">
        <v>0</v>
      </c>
      <c r="Q78" s="45">
        <v>100</v>
      </c>
      <c r="R78" s="84" t="s">
        <v>784</v>
      </c>
      <c r="S78" s="84" t="s">
        <v>784</v>
      </c>
      <c r="T78" s="84" t="s">
        <v>784</v>
      </c>
      <c r="U78" s="125"/>
      <c r="V78" s="166">
        <v>0</v>
      </c>
      <c r="W78" s="166">
        <v>0</v>
      </c>
      <c r="X78" s="166">
        <v>100</v>
      </c>
      <c r="Y78" s="169" t="s">
        <v>784</v>
      </c>
      <c r="Z78" s="167" t="s">
        <v>784</v>
      </c>
      <c r="AA78" s="167" t="s">
        <v>784</v>
      </c>
      <c r="AB78" s="108"/>
      <c r="AC78" s="108"/>
      <c r="AD78" s="107"/>
      <c r="AE78" s="107"/>
      <c r="AF78" s="107"/>
      <c r="AG78" s="107"/>
    </row>
    <row r="79" spans="1:33" x14ac:dyDescent="0.25">
      <c r="A79" s="2" t="s">
        <v>85</v>
      </c>
      <c r="B79" s="7" t="s">
        <v>921</v>
      </c>
      <c r="C79" s="43">
        <v>0</v>
      </c>
      <c r="D79" s="45">
        <v>0</v>
      </c>
      <c r="E79" s="45">
        <v>100</v>
      </c>
      <c r="F79" s="84" t="s">
        <v>784</v>
      </c>
      <c r="G79" s="84" t="s">
        <v>784</v>
      </c>
      <c r="H79" s="84" t="s">
        <v>784</v>
      </c>
      <c r="I79" s="45">
        <v>0</v>
      </c>
      <c r="J79" s="45">
        <v>0</v>
      </c>
      <c r="K79" s="45">
        <v>100</v>
      </c>
      <c r="L79" s="84" t="s">
        <v>784</v>
      </c>
      <c r="M79" s="84" t="s">
        <v>784</v>
      </c>
      <c r="N79" s="84" t="s">
        <v>784</v>
      </c>
      <c r="O79" s="45">
        <v>0</v>
      </c>
      <c r="P79" s="45">
        <v>0</v>
      </c>
      <c r="Q79" s="45">
        <v>100</v>
      </c>
      <c r="R79" s="84" t="s">
        <v>784</v>
      </c>
      <c r="S79" s="84" t="s">
        <v>784</v>
      </c>
      <c r="T79" s="84" t="s">
        <v>784</v>
      </c>
      <c r="U79" s="125"/>
      <c r="V79" s="166">
        <v>0</v>
      </c>
      <c r="W79" s="166">
        <v>0</v>
      </c>
      <c r="X79" s="166">
        <v>100</v>
      </c>
      <c r="Y79" s="169" t="s">
        <v>784</v>
      </c>
      <c r="Z79" s="167" t="s">
        <v>784</v>
      </c>
      <c r="AA79" s="167" t="s">
        <v>784</v>
      </c>
      <c r="AB79" s="108"/>
      <c r="AC79" s="108"/>
      <c r="AD79" s="107"/>
      <c r="AE79" s="107"/>
      <c r="AF79" s="107"/>
      <c r="AG79" s="107"/>
    </row>
    <row r="80" spans="1:33" x14ac:dyDescent="0.25">
      <c r="A80" s="2" t="s">
        <v>86</v>
      </c>
      <c r="B80" s="7" t="s">
        <v>922</v>
      </c>
      <c r="C80" s="43">
        <v>0</v>
      </c>
      <c r="D80" s="45">
        <v>0</v>
      </c>
      <c r="E80" s="45">
        <v>100</v>
      </c>
      <c r="F80" s="84" t="s">
        <v>784</v>
      </c>
      <c r="G80" s="84" t="s">
        <v>784</v>
      </c>
      <c r="H80" s="84" t="s">
        <v>784</v>
      </c>
      <c r="I80" s="45">
        <v>0</v>
      </c>
      <c r="J80" s="45">
        <v>0</v>
      </c>
      <c r="K80" s="45">
        <v>100</v>
      </c>
      <c r="L80" s="84" t="s">
        <v>784</v>
      </c>
      <c r="M80" s="84" t="s">
        <v>784</v>
      </c>
      <c r="N80" s="84" t="s">
        <v>784</v>
      </c>
      <c r="O80" s="45">
        <v>0</v>
      </c>
      <c r="P80" s="45">
        <v>0</v>
      </c>
      <c r="Q80" s="45">
        <v>100</v>
      </c>
      <c r="R80" s="84" t="s">
        <v>784</v>
      </c>
      <c r="S80" s="84" t="s">
        <v>784</v>
      </c>
      <c r="T80" s="84" t="s">
        <v>784</v>
      </c>
      <c r="U80" s="125"/>
      <c r="V80" s="166">
        <v>0</v>
      </c>
      <c r="W80" s="166">
        <v>0</v>
      </c>
      <c r="X80" s="166">
        <v>100</v>
      </c>
      <c r="Y80" s="169" t="s">
        <v>784</v>
      </c>
      <c r="Z80" s="167" t="s">
        <v>784</v>
      </c>
      <c r="AA80" s="167" t="s">
        <v>784</v>
      </c>
      <c r="AB80" s="108"/>
      <c r="AC80" s="108"/>
      <c r="AD80" s="107"/>
      <c r="AE80" s="107"/>
      <c r="AF80" s="107"/>
      <c r="AG80" s="107"/>
    </row>
    <row r="81" spans="1:33" x14ac:dyDescent="0.25">
      <c r="A81" s="2" t="s">
        <v>87</v>
      </c>
      <c r="B81" s="7" t="s">
        <v>923</v>
      </c>
      <c r="C81" s="43">
        <v>0</v>
      </c>
      <c r="D81" s="45">
        <v>0</v>
      </c>
      <c r="E81" s="45">
        <v>100</v>
      </c>
      <c r="F81" s="84" t="s">
        <v>784</v>
      </c>
      <c r="G81" s="84" t="s">
        <v>784</v>
      </c>
      <c r="H81" s="84" t="s">
        <v>784</v>
      </c>
      <c r="I81" s="45">
        <v>0</v>
      </c>
      <c r="J81" s="45">
        <v>0</v>
      </c>
      <c r="K81" s="45">
        <v>100</v>
      </c>
      <c r="L81" s="84" t="s">
        <v>784</v>
      </c>
      <c r="M81" s="84" t="s">
        <v>784</v>
      </c>
      <c r="N81" s="84" t="s">
        <v>784</v>
      </c>
      <c r="O81" s="45">
        <v>0</v>
      </c>
      <c r="P81" s="45">
        <v>0</v>
      </c>
      <c r="Q81" s="45">
        <v>100</v>
      </c>
      <c r="R81" s="84" t="s">
        <v>784</v>
      </c>
      <c r="S81" s="84" t="s">
        <v>784</v>
      </c>
      <c r="T81" s="84" t="s">
        <v>784</v>
      </c>
      <c r="U81" s="125"/>
      <c r="V81" s="166">
        <v>0</v>
      </c>
      <c r="W81" s="166">
        <v>0</v>
      </c>
      <c r="X81" s="166">
        <v>100</v>
      </c>
      <c r="Y81" s="169" t="s">
        <v>784</v>
      </c>
      <c r="Z81" s="167" t="s">
        <v>784</v>
      </c>
      <c r="AA81" s="167" t="s">
        <v>784</v>
      </c>
      <c r="AB81" s="108"/>
      <c r="AC81" s="108"/>
      <c r="AD81" s="107"/>
      <c r="AE81" s="107"/>
      <c r="AF81" s="107"/>
      <c r="AG81" s="107"/>
    </row>
    <row r="82" spans="1:33" ht="23.25" x14ac:dyDescent="0.25">
      <c r="A82" s="30"/>
      <c r="B82" s="29" t="s">
        <v>924</v>
      </c>
      <c r="C82" s="60">
        <f>SUM(C71:C81)</f>
        <v>57</v>
      </c>
      <c r="D82" s="60">
        <v>0</v>
      </c>
      <c r="E82" s="60">
        <v>100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100</v>
      </c>
      <c r="L82" s="60">
        <v>0</v>
      </c>
      <c r="M82" s="60">
        <v>0</v>
      </c>
      <c r="N82" s="41">
        <v>0</v>
      </c>
      <c r="O82" s="41">
        <f>SUM(O71:O81)</f>
        <v>48</v>
      </c>
      <c r="P82" s="41">
        <f>SUM(P71:P81)</f>
        <v>27</v>
      </c>
      <c r="Q82" s="41">
        <v>76</v>
      </c>
      <c r="R82" s="41">
        <v>0</v>
      </c>
      <c r="S82" s="41">
        <v>0</v>
      </c>
      <c r="T82" s="41">
        <v>0</v>
      </c>
      <c r="U82" s="119"/>
      <c r="V82" s="158">
        <f>SUM(V71:V81)</f>
        <v>50</v>
      </c>
      <c r="W82" s="158">
        <f>SUM(W71:W81)</f>
        <v>24</v>
      </c>
      <c r="X82" s="158">
        <v>58</v>
      </c>
      <c r="Y82" s="170">
        <f>SUM(Y71:Y81)</f>
        <v>0</v>
      </c>
      <c r="Z82" s="171">
        <f>SUM(Z71:Z81)</f>
        <v>0</v>
      </c>
      <c r="AA82" s="158">
        <v>100</v>
      </c>
      <c r="AB82" s="108"/>
      <c r="AC82" s="108"/>
      <c r="AD82" s="107"/>
      <c r="AE82" s="107"/>
      <c r="AF82" s="107"/>
      <c r="AG82" s="107"/>
    </row>
    <row r="83" spans="1:33" x14ac:dyDescent="0.25">
      <c r="A83" s="2" t="s">
        <v>76</v>
      </c>
      <c r="B83" s="18" t="s">
        <v>733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127"/>
      <c r="V83" s="172"/>
      <c r="W83" s="172"/>
      <c r="X83" s="172"/>
      <c r="Y83" s="172"/>
      <c r="Z83" s="172"/>
      <c r="AA83" s="172"/>
      <c r="AB83" s="108"/>
      <c r="AC83" s="108"/>
      <c r="AD83" s="107"/>
      <c r="AE83" s="107"/>
      <c r="AF83" s="107"/>
      <c r="AG83" s="107"/>
    </row>
    <row r="84" spans="1:33" x14ac:dyDescent="0.25">
      <c r="A84" s="2" t="s">
        <v>89</v>
      </c>
      <c r="B84" s="7" t="s">
        <v>734</v>
      </c>
      <c r="C84" s="45">
        <v>0</v>
      </c>
      <c r="D84" s="45">
        <v>0</v>
      </c>
      <c r="E84" s="45">
        <v>100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100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100</v>
      </c>
      <c r="R84" s="45">
        <v>0</v>
      </c>
      <c r="S84" s="45">
        <v>0</v>
      </c>
      <c r="T84" s="45">
        <v>0</v>
      </c>
      <c r="U84" s="125"/>
      <c r="V84" s="166">
        <v>0</v>
      </c>
      <c r="W84" s="166">
        <v>0</v>
      </c>
      <c r="X84" s="166">
        <v>100</v>
      </c>
      <c r="Y84" s="166">
        <v>0</v>
      </c>
      <c r="Z84" s="166">
        <v>0</v>
      </c>
      <c r="AA84" s="166">
        <v>0</v>
      </c>
      <c r="AB84" s="108"/>
      <c r="AC84" s="108"/>
      <c r="AD84" s="107"/>
      <c r="AE84" s="107"/>
      <c r="AF84" s="107"/>
      <c r="AG84" s="107"/>
    </row>
    <row r="85" spans="1:33" x14ac:dyDescent="0.25">
      <c r="A85" s="2" t="s">
        <v>90</v>
      </c>
      <c r="B85" s="7" t="s">
        <v>735</v>
      </c>
      <c r="C85" s="45">
        <v>0</v>
      </c>
      <c r="D85" s="45">
        <v>0</v>
      </c>
      <c r="E85" s="45">
        <v>100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100</v>
      </c>
      <c r="L85" s="45">
        <v>0</v>
      </c>
      <c r="M85" s="45">
        <v>0</v>
      </c>
      <c r="N85" s="45">
        <v>0</v>
      </c>
      <c r="O85" s="45">
        <v>10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125"/>
      <c r="V85" s="166">
        <v>10</v>
      </c>
      <c r="W85" s="166">
        <v>0</v>
      </c>
      <c r="X85" s="166">
        <v>0</v>
      </c>
      <c r="Y85" s="166">
        <v>0</v>
      </c>
      <c r="Z85" s="166">
        <v>0</v>
      </c>
      <c r="AA85" s="166">
        <v>0</v>
      </c>
      <c r="AB85" s="108"/>
      <c r="AC85" s="108"/>
      <c r="AD85" s="107"/>
      <c r="AE85" s="107"/>
      <c r="AF85" s="107"/>
      <c r="AG85" s="107"/>
    </row>
    <row r="86" spans="1:33" ht="23.25" x14ac:dyDescent="0.25">
      <c r="A86" s="2" t="s">
        <v>91</v>
      </c>
      <c r="B86" s="7" t="s">
        <v>736</v>
      </c>
      <c r="C86" s="45">
        <v>3</v>
      </c>
      <c r="D86" s="45">
        <v>3</v>
      </c>
      <c r="E86" s="45">
        <v>100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100</v>
      </c>
      <c r="L86" s="45">
        <v>0</v>
      </c>
      <c r="M86" s="45">
        <v>0</v>
      </c>
      <c r="N86" s="45">
        <v>0</v>
      </c>
      <c r="O86" s="45">
        <v>8</v>
      </c>
      <c r="P86" s="45">
        <v>8</v>
      </c>
      <c r="Q86" s="45">
        <v>100</v>
      </c>
      <c r="R86" s="45">
        <v>0</v>
      </c>
      <c r="S86" s="45">
        <v>0</v>
      </c>
      <c r="T86" s="45">
        <v>0</v>
      </c>
      <c r="U86" s="125"/>
      <c r="V86" s="166">
        <v>8</v>
      </c>
      <c r="W86" s="166">
        <v>8</v>
      </c>
      <c r="X86" s="166">
        <v>100</v>
      </c>
      <c r="Y86" s="166">
        <v>0</v>
      </c>
      <c r="Z86" s="166">
        <v>0</v>
      </c>
      <c r="AA86" s="166">
        <v>0</v>
      </c>
      <c r="AB86" s="108"/>
      <c r="AC86" s="108"/>
      <c r="AD86" s="107"/>
      <c r="AE86" s="107"/>
      <c r="AF86" s="107"/>
      <c r="AG86" s="107"/>
    </row>
    <row r="87" spans="1:33" x14ac:dyDescent="0.25">
      <c r="A87" s="2" t="s">
        <v>92</v>
      </c>
      <c r="B87" s="7" t="s">
        <v>737</v>
      </c>
      <c r="C87" s="45">
        <v>0</v>
      </c>
      <c r="D87" s="45">
        <v>0</v>
      </c>
      <c r="E87" s="45">
        <v>100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100</v>
      </c>
      <c r="L87" s="45">
        <v>0</v>
      </c>
      <c r="M87" s="45">
        <v>0</v>
      </c>
      <c r="N87" s="45">
        <v>0</v>
      </c>
      <c r="O87" s="45">
        <v>1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125"/>
      <c r="V87" s="166">
        <v>4</v>
      </c>
      <c r="W87" s="166">
        <v>0</v>
      </c>
      <c r="X87" s="166">
        <v>0</v>
      </c>
      <c r="Y87" s="166">
        <v>0</v>
      </c>
      <c r="Z87" s="166">
        <v>0</v>
      </c>
      <c r="AA87" s="166">
        <v>0</v>
      </c>
      <c r="AB87" s="108"/>
      <c r="AC87" s="108"/>
      <c r="AD87" s="107"/>
      <c r="AE87" s="107"/>
      <c r="AF87" s="107"/>
      <c r="AG87" s="107"/>
    </row>
    <row r="88" spans="1:33" x14ac:dyDescent="0.25">
      <c r="A88" s="2" t="s">
        <v>93</v>
      </c>
      <c r="B88" s="7" t="s">
        <v>738</v>
      </c>
      <c r="C88" s="45">
        <v>0</v>
      </c>
      <c r="D88" s="45">
        <v>0</v>
      </c>
      <c r="E88" s="45">
        <v>100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100</v>
      </c>
      <c r="L88" s="45">
        <v>0</v>
      </c>
      <c r="M88" s="45">
        <v>0</v>
      </c>
      <c r="N88" s="45">
        <v>0</v>
      </c>
      <c r="O88" s="45">
        <v>5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125"/>
      <c r="V88" s="166">
        <v>7</v>
      </c>
      <c r="W88" s="166">
        <v>0</v>
      </c>
      <c r="X88" s="166">
        <v>0</v>
      </c>
      <c r="Y88" s="166">
        <v>0</v>
      </c>
      <c r="Z88" s="166">
        <v>0</v>
      </c>
      <c r="AA88" s="166">
        <v>0</v>
      </c>
      <c r="AB88" s="108"/>
      <c r="AC88" s="108"/>
      <c r="AD88" s="107"/>
      <c r="AE88" s="107"/>
      <c r="AF88" s="107"/>
      <c r="AG88" s="107"/>
    </row>
    <row r="89" spans="1:33" x14ac:dyDescent="0.25">
      <c r="A89" s="2" t="s">
        <v>94</v>
      </c>
      <c r="B89" s="7" t="s">
        <v>739</v>
      </c>
      <c r="C89" s="45">
        <v>0</v>
      </c>
      <c r="D89" s="45">
        <v>0</v>
      </c>
      <c r="E89" s="45">
        <v>100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100</v>
      </c>
      <c r="L89" s="45">
        <v>0</v>
      </c>
      <c r="M89" s="45">
        <v>0</v>
      </c>
      <c r="N89" s="45">
        <v>0</v>
      </c>
      <c r="O89" s="45">
        <v>1</v>
      </c>
      <c r="P89" s="45">
        <v>0</v>
      </c>
      <c r="Q89" s="45">
        <v>0</v>
      </c>
      <c r="R89" s="45">
        <v>1</v>
      </c>
      <c r="S89" s="45">
        <v>0</v>
      </c>
      <c r="T89" s="45">
        <v>0</v>
      </c>
      <c r="U89" s="125"/>
      <c r="V89" s="166">
        <v>1</v>
      </c>
      <c r="W89" s="166">
        <v>0</v>
      </c>
      <c r="X89" s="166">
        <v>0</v>
      </c>
      <c r="Y89" s="166">
        <v>0</v>
      </c>
      <c r="Z89" s="166">
        <v>0</v>
      </c>
      <c r="AA89" s="166">
        <v>0</v>
      </c>
      <c r="AB89" s="108"/>
      <c r="AC89" s="108"/>
      <c r="AD89" s="107"/>
      <c r="AE89" s="107"/>
      <c r="AF89" s="107"/>
      <c r="AG89" s="107"/>
    </row>
    <row r="90" spans="1:33" x14ac:dyDescent="0.25">
      <c r="A90" s="2" t="s">
        <v>95</v>
      </c>
      <c r="B90" s="7" t="s">
        <v>740</v>
      </c>
      <c r="C90" s="45">
        <v>0</v>
      </c>
      <c r="D90" s="45">
        <v>0</v>
      </c>
      <c r="E90" s="45">
        <v>100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100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100</v>
      </c>
      <c r="R90" s="45">
        <v>0</v>
      </c>
      <c r="S90" s="45">
        <v>0</v>
      </c>
      <c r="T90" s="45">
        <v>0</v>
      </c>
      <c r="U90" s="125"/>
      <c r="V90" s="166">
        <v>0</v>
      </c>
      <c r="W90" s="166">
        <v>0</v>
      </c>
      <c r="X90" s="166">
        <v>100</v>
      </c>
      <c r="Y90" s="166">
        <v>0</v>
      </c>
      <c r="Z90" s="166">
        <v>0</v>
      </c>
      <c r="AA90" s="166">
        <v>0</v>
      </c>
      <c r="AB90" s="108"/>
      <c r="AC90" s="108"/>
      <c r="AD90" s="107"/>
      <c r="AE90" s="107"/>
      <c r="AF90" s="107"/>
      <c r="AG90" s="107"/>
    </row>
    <row r="91" spans="1:33" x14ac:dyDescent="0.25">
      <c r="A91" s="2" t="s">
        <v>96</v>
      </c>
      <c r="B91" s="7" t="s">
        <v>741</v>
      </c>
      <c r="C91" s="45">
        <v>0</v>
      </c>
      <c r="D91" s="45">
        <v>0</v>
      </c>
      <c r="E91" s="45">
        <v>100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100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100</v>
      </c>
      <c r="R91" s="45">
        <v>0</v>
      </c>
      <c r="S91" s="45">
        <v>0</v>
      </c>
      <c r="T91" s="45">
        <v>0</v>
      </c>
      <c r="U91" s="125"/>
      <c r="V91" s="166">
        <v>0</v>
      </c>
      <c r="W91" s="166">
        <v>0</v>
      </c>
      <c r="X91" s="166">
        <v>100</v>
      </c>
      <c r="Y91" s="166">
        <v>0</v>
      </c>
      <c r="Z91" s="166">
        <v>0</v>
      </c>
      <c r="AA91" s="166">
        <v>0</v>
      </c>
      <c r="AB91" s="108"/>
      <c r="AC91" s="108"/>
      <c r="AD91" s="107"/>
      <c r="AE91" s="107"/>
      <c r="AF91" s="107"/>
      <c r="AG91" s="107"/>
    </row>
    <row r="92" spans="1:33" ht="23.25" x14ac:dyDescent="0.25">
      <c r="A92" s="32"/>
      <c r="B92" s="29" t="s">
        <v>742</v>
      </c>
      <c r="C92" s="46">
        <f>SUM(C91,C90,C89,C88,C87,C86,C85,C84)</f>
        <v>3</v>
      </c>
      <c r="D92" s="46">
        <f>SUM(D84,D85,D86,D87,D88,D89,D90,D91)</f>
        <v>3</v>
      </c>
      <c r="E92" s="46">
        <v>100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100</v>
      </c>
      <c r="L92" s="46">
        <v>0</v>
      </c>
      <c r="M92" s="46">
        <v>0</v>
      </c>
      <c r="N92" s="46">
        <v>0</v>
      </c>
      <c r="O92" s="46">
        <f>SUM(O84:O91)</f>
        <v>25</v>
      </c>
      <c r="P92" s="46">
        <f>SUM(P84:P91)</f>
        <v>8</v>
      </c>
      <c r="Q92" s="46">
        <f>800/25</f>
        <v>32</v>
      </c>
      <c r="R92" s="46">
        <v>1</v>
      </c>
      <c r="S92" s="46">
        <v>0</v>
      </c>
      <c r="T92" s="46">
        <v>0</v>
      </c>
      <c r="U92" s="128"/>
      <c r="V92" s="173">
        <f>SUM(V84:V91)</f>
        <v>30</v>
      </c>
      <c r="W92" s="173">
        <f>SUM(W84:W91)</f>
        <v>8</v>
      </c>
      <c r="X92" s="173">
        <f>800/30</f>
        <v>26.666666666666668</v>
      </c>
      <c r="Y92" s="173">
        <v>0</v>
      </c>
      <c r="Z92" s="173">
        <v>0</v>
      </c>
      <c r="AA92" s="173">
        <v>0</v>
      </c>
      <c r="AB92" s="108"/>
      <c r="AC92" s="108"/>
      <c r="AD92" s="114"/>
      <c r="AE92" s="107"/>
      <c r="AF92" s="107"/>
      <c r="AG92" s="107"/>
    </row>
    <row r="93" spans="1:33" x14ac:dyDescent="0.25">
      <c r="A93" s="3" t="s">
        <v>88</v>
      </c>
      <c r="B93" s="17" t="s">
        <v>743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122"/>
      <c r="V93" s="163"/>
      <c r="W93" s="163"/>
      <c r="X93" s="163"/>
      <c r="Y93" s="163"/>
      <c r="Z93" s="163"/>
      <c r="AA93" s="163"/>
      <c r="AB93" s="108"/>
      <c r="AC93" s="108"/>
      <c r="AD93" s="107"/>
      <c r="AE93" s="107"/>
      <c r="AF93" s="107"/>
      <c r="AG93" s="107"/>
    </row>
    <row r="94" spans="1:33" x14ac:dyDescent="0.25">
      <c r="A94" s="3" t="s">
        <v>108</v>
      </c>
      <c r="B94" s="7" t="s">
        <v>744</v>
      </c>
      <c r="C94" s="43">
        <v>0</v>
      </c>
      <c r="D94" s="43">
        <v>0</v>
      </c>
      <c r="E94" s="43">
        <v>100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100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100</v>
      </c>
      <c r="R94" s="43">
        <v>0</v>
      </c>
      <c r="S94" s="43">
        <v>0</v>
      </c>
      <c r="T94" s="43">
        <v>0</v>
      </c>
      <c r="U94" s="123">
        <v>0</v>
      </c>
      <c r="V94" s="164">
        <v>0</v>
      </c>
      <c r="W94" s="164">
        <v>0</v>
      </c>
      <c r="X94" s="164">
        <v>100</v>
      </c>
      <c r="Y94" s="164">
        <v>0</v>
      </c>
      <c r="Z94" s="164">
        <v>0</v>
      </c>
      <c r="AA94" s="164">
        <v>0</v>
      </c>
      <c r="AB94" s="108"/>
      <c r="AC94" s="108"/>
      <c r="AD94" s="107"/>
      <c r="AE94" s="107"/>
      <c r="AF94" s="107"/>
      <c r="AG94" s="107"/>
    </row>
    <row r="95" spans="1:33" x14ac:dyDescent="0.25">
      <c r="A95" s="3" t="s">
        <v>109</v>
      </c>
      <c r="B95" s="7" t="s">
        <v>745</v>
      </c>
      <c r="C95" s="43">
        <v>0</v>
      </c>
      <c r="D95" s="43">
        <v>0</v>
      </c>
      <c r="E95" s="43">
        <v>100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100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100</v>
      </c>
      <c r="R95" s="43">
        <v>0</v>
      </c>
      <c r="S95" s="43">
        <v>0</v>
      </c>
      <c r="T95" s="43">
        <v>0</v>
      </c>
      <c r="U95" s="123">
        <v>0</v>
      </c>
      <c r="V95" s="164">
        <v>0</v>
      </c>
      <c r="W95" s="164">
        <v>0</v>
      </c>
      <c r="X95" s="164">
        <v>100</v>
      </c>
      <c r="Y95" s="164">
        <v>0</v>
      </c>
      <c r="Z95" s="164">
        <v>0</v>
      </c>
      <c r="AA95" s="164">
        <v>0</v>
      </c>
      <c r="AB95" s="108"/>
      <c r="AC95" s="108"/>
      <c r="AD95" s="107"/>
      <c r="AE95" s="107"/>
      <c r="AF95" s="107"/>
      <c r="AG95" s="107"/>
    </row>
    <row r="96" spans="1:33" x14ac:dyDescent="0.25">
      <c r="A96" s="3" t="s">
        <v>110</v>
      </c>
      <c r="B96" s="7" t="s">
        <v>746</v>
      </c>
      <c r="C96" s="43">
        <v>0</v>
      </c>
      <c r="D96" s="43">
        <v>0</v>
      </c>
      <c r="E96" s="43">
        <v>100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100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100</v>
      </c>
      <c r="R96" s="43">
        <v>0</v>
      </c>
      <c r="S96" s="43">
        <v>0</v>
      </c>
      <c r="T96" s="43">
        <v>0</v>
      </c>
      <c r="U96" s="123">
        <v>0</v>
      </c>
      <c r="V96" s="164">
        <v>0</v>
      </c>
      <c r="W96" s="164">
        <v>0</v>
      </c>
      <c r="X96" s="164">
        <v>100</v>
      </c>
      <c r="Y96" s="164">
        <v>0</v>
      </c>
      <c r="Z96" s="164">
        <v>0</v>
      </c>
      <c r="AA96" s="164">
        <v>0</v>
      </c>
      <c r="AB96" s="108"/>
      <c r="AC96" s="108"/>
      <c r="AD96" s="107"/>
      <c r="AE96" s="107"/>
      <c r="AF96" s="107"/>
      <c r="AG96" s="107"/>
    </row>
    <row r="97" spans="1:33" x14ac:dyDescent="0.25">
      <c r="A97" s="3" t="s">
        <v>111</v>
      </c>
      <c r="B97" s="7" t="s">
        <v>747</v>
      </c>
      <c r="C97" s="43">
        <v>1</v>
      </c>
      <c r="D97" s="43">
        <v>1</v>
      </c>
      <c r="E97" s="43">
        <v>100</v>
      </c>
      <c r="F97" s="43">
        <v>1</v>
      </c>
      <c r="G97" s="43">
        <v>1</v>
      </c>
      <c r="H97" s="43">
        <v>100</v>
      </c>
      <c r="I97" s="43">
        <v>1</v>
      </c>
      <c r="J97" s="43">
        <v>1</v>
      </c>
      <c r="K97" s="43">
        <v>100</v>
      </c>
      <c r="L97" s="43">
        <v>1</v>
      </c>
      <c r="M97" s="43">
        <v>1</v>
      </c>
      <c r="N97" s="43">
        <v>100</v>
      </c>
      <c r="O97" s="43">
        <v>97</v>
      </c>
      <c r="P97" s="43">
        <v>1</v>
      </c>
      <c r="Q97" s="43">
        <v>1.03</v>
      </c>
      <c r="R97" s="43">
        <v>1</v>
      </c>
      <c r="S97" s="43">
        <v>1</v>
      </c>
      <c r="T97" s="43">
        <v>100</v>
      </c>
      <c r="U97" s="123">
        <v>0</v>
      </c>
      <c r="V97" s="164">
        <v>141</v>
      </c>
      <c r="W97" s="164">
        <v>1</v>
      </c>
      <c r="X97" s="164">
        <v>0.7</v>
      </c>
      <c r="Y97" s="164">
        <v>1</v>
      </c>
      <c r="Z97" s="164">
        <v>1</v>
      </c>
      <c r="AA97" s="164">
        <v>100</v>
      </c>
      <c r="AB97" s="108"/>
      <c r="AC97" s="108"/>
      <c r="AD97" s="107"/>
      <c r="AE97" s="107"/>
      <c r="AF97" s="107"/>
      <c r="AG97" s="107"/>
    </row>
    <row r="98" spans="1:33" x14ac:dyDescent="0.25">
      <c r="A98" s="3" t="s">
        <v>112</v>
      </c>
      <c r="B98" s="7" t="s">
        <v>748</v>
      </c>
      <c r="C98" s="43">
        <v>0</v>
      </c>
      <c r="D98" s="43">
        <v>0</v>
      </c>
      <c r="E98" s="43">
        <v>100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100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100</v>
      </c>
      <c r="R98" s="43">
        <v>0</v>
      </c>
      <c r="S98" s="43">
        <v>0</v>
      </c>
      <c r="T98" s="43">
        <v>0</v>
      </c>
      <c r="U98" s="123">
        <v>0</v>
      </c>
      <c r="V98" s="164">
        <v>0</v>
      </c>
      <c r="W98" s="164">
        <v>0</v>
      </c>
      <c r="X98" s="164">
        <v>100</v>
      </c>
      <c r="Y98" s="164">
        <v>0</v>
      </c>
      <c r="Z98" s="164">
        <v>0</v>
      </c>
      <c r="AA98" s="164">
        <v>0</v>
      </c>
      <c r="AB98" s="108"/>
      <c r="AC98" s="108"/>
      <c r="AD98" s="107"/>
      <c r="AE98" s="107"/>
      <c r="AF98" s="107"/>
      <c r="AG98" s="107"/>
    </row>
    <row r="99" spans="1:33" ht="26.25" customHeight="1" x14ac:dyDescent="0.25">
      <c r="A99" s="3" t="s">
        <v>113</v>
      </c>
      <c r="B99" s="7" t="s">
        <v>749</v>
      </c>
      <c r="C99" s="43">
        <v>0</v>
      </c>
      <c r="D99" s="43">
        <v>0</v>
      </c>
      <c r="E99" s="43">
        <v>100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100</v>
      </c>
      <c r="L99" s="43">
        <v>0</v>
      </c>
      <c r="M99" s="43">
        <v>0</v>
      </c>
      <c r="N99" s="43">
        <v>0</v>
      </c>
      <c r="O99" s="43">
        <v>6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123">
        <v>0</v>
      </c>
      <c r="V99" s="164">
        <v>6</v>
      </c>
      <c r="W99" s="164">
        <v>0</v>
      </c>
      <c r="X99" s="164">
        <v>0</v>
      </c>
      <c r="Y99" s="164">
        <v>0</v>
      </c>
      <c r="Z99" s="164">
        <v>0</v>
      </c>
      <c r="AA99" s="164">
        <v>0</v>
      </c>
      <c r="AB99" s="108"/>
      <c r="AC99" s="108"/>
      <c r="AD99" s="107"/>
      <c r="AE99" s="107"/>
      <c r="AF99" s="107"/>
      <c r="AG99" s="107"/>
    </row>
    <row r="100" spans="1:33" x14ac:dyDescent="0.25">
      <c r="A100" s="3" t="s">
        <v>114</v>
      </c>
      <c r="B100" s="7" t="s">
        <v>750</v>
      </c>
      <c r="C100" s="43">
        <v>0</v>
      </c>
      <c r="D100" s="43">
        <v>0</v>
      </c>
      <c r="E100" s="43">
        <v>100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100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100</v>
      </c>
      <c r="R100" s="43">
        <v>0</v>
      </c>
      <c r="S100" s="43">
        <v>0</v>
      </c>
      <c r="T100" s="43">
        <v>0</v>
      </c>
      <c r="U100" s="123">
        <v>0</v>
      </c>
      <c r="V100" s="164">
        <v>0</v>
      </c>
      <c r="W100" s="164">
        <v>0</v>
      </c>
      <c r="X100" s="164">
        <v>100</v>
      </c>
      <c r="Y100" s="164">
        <v>0</v>
      </c>
      <c r="Z100" s="164">
        <v>0</v>
      </c>
      <c r="AA100" s="164">
        <v>0</v>
      </c>
      <c r="AB100" s="108"/>
      <c r="AC100" s="108"/>
      <c r="AD100" s="107"/>
      <c r="AE100" s="107"/>
      <c r="AF100" s="107"/>
      <c r="AG100" s="107"/>
    </row>
    <row r="101" spans="1:33" x14ac:dyDescent="0.25">
      <c r="A101" s="3" t="s">
        <v>115</v>
      </c>
      <c r="B101" s="7" t="s">
        <v>751</v>
      </c>
      <c r="C101" s="43">
        <v>0</v>
      </c>
      <c r="D101" s="43">
        <v>0</v>
      </c>
      <c r="E101" s="43">
        <v>100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100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100</v>
      </c>
      <c r="R101" s="43">
        <v>0</v>
      </c>
      <c r="S101" s="43">
        <v>0</v>
      </c>
      <c r="T101" s="43">
        <v>0</v>
      </c>
      <c r="U101" s="123">
        <v>0</v>
      </c>
      <c r="V101" s="164">
        <v>0</v>
      </c>
      <c r="W101" s="164">
        <v>0</v>
      </c>
      <c r="X101" s="164">
        <v>100</v>
      </c>
      <c r="Y101" s="164">
        <v>0</v>
      </c>
      <c r="Z101" s="164">
        <v>0</v>
      </c>
      <c r="AA101" s="164">
        <v>0</v>
      </c>
      <c r="AB101" s="108"/>
      <c r="AC101" s="108"/>
      <c r="AD101" s="107"/>
      <c r="AE101" s="107"/>
      <c r="AF101" s="107"/>
      <c r="AG101" s="107"/>
    </row>
    <row r="102" spans="1:33" x14ac:dyDescent="0.25">
      <c r="A102" s="3" t="s">
        <v>116</v>
      </c>
      <c r="B102" s="7" t="s">
        <v>752</v>
      </c>
      <c r="C102" s="43">
        <v>0</v>
      </c>
      <c r="D102" s="43">
        <v>0</v>
      </c>
      <c r="E102" s="43">
        <v>100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100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100</v>
      </c>
      <c r="R102" s="43">
        <v>0</v>
      </c>
      <c r="S102" s="43">
        <v>0</v>
      </c>
      <c r="T102" s="43">
        <v>0</v>
      </c>
      <c r="U102" s="123">
        <v>0</v>
      </c>
      <c r="V102" s="164">
        <v>0</v>
      </c>
      <c r="W102" s="164">
        <v>0</v>
      </c>
      <c r="X102" s="164">
        <v>100</v>
      </c>
      <c r="Y102" s="164">
        <v>0</v>
      </c>
      <c r="Z102" s="164">
        <v>0</v>
      </c>
      <c r="AA102" s="164">
        <v>0</v>
      </c>
      <c r="AB102" s="108"/>
      <c r="AC102" s="108"/>
      <c r="AD102" s="107"/>
      <c r="AE102" s="107"/>
      <c r="AF102" s="107"/>
      <c r="AG102" s="107"/>
    </row>
    <row r="103" spans="1:33" x14ac:dyDescent="0.25">
      <c r="A103" s="3" t="s">
        <v>117</v>
      </c>
      <c r="B103" s="7" t="s">
        <v>753</v>
      </c>
      <c r="C103" s="43">
        <v>0</v>
      </c>
      <c r="D103" s="43">
        <v>0</v>
      </c>
      <c r="E103" s="43">
        <v>100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100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100</v>
      </c>
      <c r="R103" s="43">
        <v>0</v>
      </c>
      <c r="S103" s="43">
        <v>0</v>
      </c>
      <c r="T103" s="43">
        <v>0</v>
      </c>
      <c r="U103" s="123">
        <v>0</v>
      </c>
      <c r="V103" s="164">
        <v>0</v>
      </c>
      <c r="W103" s="164">
        <v>0</v>
      </c>
      <c r="X103" s="164">
        <v>100</v>
      </c>
      <c r="Y103" s="164">
        <v>0</v>
      </c>
      <c r="Z103" s="164">
        <v>0</v>
      </c>
      <c r="AA103" s="164">
        <v>0</v>
      </c>
      <c r="AB103" s="108"/>
      <c r="AC103" s="108"/>
      <c r="AD103" s="107"/>
      <c r="AE103" s="107"/>
      <c r="AF103" s="107"/>
      <c r="AG103" s="107"/>
    </row>
    <row r="104" spans="1:33" x14ac:dyDescent="0.25">
      <c r="A104" s="3" t="s">
        <v>118</v>
      </c>
      <c r="B104" s="7" t="s">
        <v>754</v>
      </c>
      <c r="C104" s="43">
        <v>1</v>
      </c>
      <c r="D104" s="43">
        <v>1</v>
      </c>
      <c r="E104" s="43">
        <v>100</v>
      </c>
      <c r="F104" s="43">
        <v>0</v>
      </c>
      <c r="G104" s="43">
        <v>0</v>
      </c>
      <c r="H104" s="43">
        <v>0</v>
      </c>
      <c r="I104" s="43">
        <v>1</v>
      </c>
      <c r="J104" s="43">
        <v>1</v>
      </c>
      <c r="K104" s="43">
        <v>100</v>
      </c>
      <c r="L104" s="43">
        <v>0</v>
      </c>
      <c r="M104" s="43">
        <v>0</v>
      </c>
      <c r="N104" s="43">
        <v>0</v>
      </c>
      <c r="O104" s="43">
        <v>7</v>
      </c>
      <c r="P104" s="43">
        <v>1</v>
      </c>
      <c r="Q104" s="43">
        <v>14.3</v>
      </c>
      <c r="R104" s="43">
        <v>0</v>
      </c>
      <c r="S104" s="43">
        <v>0</v>
      </c>
      <c r="T104" s="43">
        <v>0</v>
      </c>
      <c r="U104" s="123">
        <v>0</v>
      </c>
      <c r="V104" s="164">
        <v>17</v>
      </c>
      <c r="W104" s="164">
        <v>1</v>
      </c>
      <c r="X104" s="164">
        <v>5.9</v>
      </c>
      <c r="Y104" s="164">
        <v>0</v>
      </c>
      <c r="Z104" s="164">
        <v>0</v>
      </c>
      <c r="AA104" s="164">
        <v>0</v>
      </c>
      <c r="AB104" s="108"/>
      <c r="AC104" s="108"/>
      <c r="AD104" s="107"/>
      <c r="AE104" s="107"/>
      <c r="AF104" s="107"/>
      <c r="AG104" s="107"/>
    </row>
    <row r="105" spans="1:33" x14ac:dyDescent="0.25">
      <c r="A105" s="3" t="s">
        <v>119</v>
      </c>
      <c r="B105" s="7" t="s">
        <v>755</v>
      </c>
      <c r="C105" s="43">
        <v>0</v>
      </c>
      <c r="D105" s="43">
        <v>0</v>
      </c>
      <c r="E105" s="43">
        <v>100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100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100</v>
      </c>
      <c r="R105" s="43">
        <v>0</v>
      </c>
      <c r="S105" s="43">
        <v>0</v>
      </c>
      <c r="T105" s="43">
        <v>0</v>
      </c>
      <c r="U105" s="123">
        <v>0</v>
      </c>
      <c r="V105" s="164">
        <v>0</v>
      </c>
      <c r="W105" s="164">
        <v>0</v>
      </c>
      <c r="X105" s="164">
        <v>100</v>
      </c>
      <c r="Y105" s="164">
        <v>0</v>
      </c>
      <c r="Z105" s="164">
        <v>0</v>
      </c>
      <c r="AA105" s="164">
        <v>0</v>
      </c>
      <c r="AB105" s="108"/>
      <c r="AC105" s="108"/>
      <c r="AD105" s="107"/>
      <c r="AE105" s="107"/>
      <c r="AF105" s="107"/>
      <c r="AG105" s="107"/>
    </row>
    <row r="106" spans="1:33" x14ac:dyDescent="0.25">
      <c r="A106" s="3" t="s">
        <v>120</v>
      </c>
      <c r="B106" s="7" t="s">
        <v>756</v>
      </c>
      <c r="C106" s="43">
        <v>0</v>
      </c>
      <c r="D106" s="43">
        <v>0</v>
      </c>
      <c r="E106" s="43">
        <v>100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100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100</v>
      </c>
      <c r="R106" s="43">
        <v>0</v>
      </c>
      <c r="S106" s="43">
        <v>0</v>
      </c>
      <c r="T106" s="43">
        <v>0</v>
      </c>
      <c r="U106" s="123">
        <v>0</v>
      </c>
      <c r="V106" s="164">
        <v>0</v>
      </c>
      <c r="W106" s="164">
        <v>0</v>
      </c>
      <c r="X106" s="164">
        <v>100</v>
      </c>
      <c r="Y106" s="164">
        <v>0</v>
      </c>
      <c r="Z106" s="164">
        <v>0</v>
      </c>
      <c r="AA106" s="164">
        <v>0</v>
      </c>
      <c r="AB106" s="108"/>
      <c r="AC106" s="108"/>
      <c r="AD106" s="107"/>
      <c r="AE106" s="107"/>
      <c r="AF106" s="107"/>
      <c r="AG106" s="107"/>
    </row>
    <row r="107" spans="1:33" x14ac:dyDescent="0.25">
      <c r="A107" s="3" t="s">
        <v>121</v>
      </c>
      <c r="B107" s="7" t="s">
        <v>757</v>
      </c>
      <c r="C107" s="43">
        <v>7</v>
      </c>
      <c r="D107" s="43">
        <v>2</v>
      </c>
      <c r="E107" s="43">
        <v>28.6</v>
      </c>
      <c r="F107" s="43">
        <v>0</v>
      </c>
      <c r="G107" s="43">
        <v>0</v>
      </c>
      <c r="H107" s="43">
        <v>0</v>
      </c>
      <c r="I107" s="43">
        <v>7</v>
      </c>
      <c r="J107" s="43">
        <v>2</v>
      </c>
      <c r="K107" s="43">
        <v>28.6</v>
      </c>
      <c r="L107" s="43">
        <v>0</v>
      </c>
      <c r="M107" s="43">
        <v>0</v>
      </c>
      <c r="N107" s="43">
        <v>0</v>
      </c>
      <c r="O107" s="43">
        <v>34</v>
      </c>
      <c r="P107" s="43">
        <v>2</v>
      </c>
      <c r="Q107" s="43">
        <v>5.9</v>
      </c>
      <c r="R107" s="43">
        <v>0</v>
      </c>
      <c r="S107" s="43">
        <v>0</v>
      </c>
      <c r="T107" s="43">
        <v>0</v>
      </c>
      <c r="U107" s="123"/>
      <c r="V107" s="164">
        <v>44</v>
      </c>
      <c r="W107" s="164">
        <v>2</v>
      </c>
      <c r="X107" s="164">
        <v>4.5</v>
      </c>
      <c r="Y107" s="164">
        <v>0</v>
      </c>
      <c r="Z107" s="164">
        <v>0</v>
      </c>
      <c r="AA107" s="164">
        <v>0</v>
      </c>
      <c r="AB107" s="108"/>
      <c r="AC107" s="108"/>
      <c r="AD107" s="107"/>
      <c r="AE107" s="107"/>
      <c r="AF107" s="107"/>
      <c r="AG107" s="107"/>
    </row>
    <row r="108" spans="1:33" x14ac:dyDescent="0.25">
      <c r="A108" s="3" t="s">
        <v>122</v>
      </c>
      <c r="B108" s="7" t="s">
        <v>758</v>
      </c>
      <c r="C108" s="43">
        <v>0</v>
      </c>
      <c r="D108" s="43">
        <v>0</v>
      </c>
      <c r="E108" s="43">
        <v>100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100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100</v>
      </c>
      <c r="R108" s="43">
        <v>0</v>
      </c>
      <c r="S108" s="43">
        <v>0</v>
      </c>
      <c r="T108" s="43">
        <v>0</v>
      </c>
      <c r="U108" s="123">
        <v>0</v>
      </c>
      <c r="V108" s="164">
        <v>0</v>
      </c>
      <c r="W108" s="164">
        <v>0</v>
      </c>
      <c r="X108" s="164">
        <v>100</v>
      </c>
      <c r="Y108" s="164">
        <v>0</v>
      </c>
      <c r="Z108" s="164">
        <v>0</v>
      </c>
      <c r="AA108" s="164">
        <v>0</v>
      </c>
      <c r="AB108" s="108"/>
      <c r="AC108" s="108"/>
      <c r="AD108" s="107"/>
      <c r="AE108" s="107"/>
      <c r="AF108" s="107"/>
      <c r="AG108" s="107"/>
    </row>
    <row r="109" spans="1:33" x14ac:dyDescent="0.25">
      <c r="A109" s="3" t="s">
        <v>123</v>
      </c>
      <c r="B109" s="7" t="s">
        <v>759</v>
      </c>
      <c r="C109" s="43">
        <v>0</v>
      </c>
      <c r="D109" s="43">
        <v>0</v>
      </c>
      <c r="E109" s="43">
        <v>100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100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100</v>
      </c>
      <c r="R109" s="43">
        <v>0</v>
      </c>
      <c r="S109" s="43">
        <v>0</v>
      </c>
      <c r="T109" s="43">
        <v>0</v>
      </c>
      <c r="U109" s="123">
        <v>0</v>
      </c>
      <c r="V109" s="164">
        <v>0</v>
      </c>
      <c r="W109" s="164">
        <v>0</v>
      </c>
      <c r="X109" s="164">
        <v>100</v>
      </c>
      <c r="Y109" s="164">
        <v>0</v>
      </c>
      <c r="Z109" s="164">
        <v>0</v>
      </c>
      <c r="AA109" s="164">
        <v>0</v>
      </c>
      <c r="AB109" s="108"/>
      <c r="AC109" s="108"/>
      <c r="AD109" s="107"/>
      <c r="AE109" s="107"/>
      <c r="AF109" s="107"/>
      <c r="AG109" s="107"/>
    </row>
    <row r="110" spans="1:33" x14ac:dyDescent="0.25">
      <c r="A110" s="3" t="s">
        <v>124</v>
      </c>
      <c r="B110" s="7" t="s">
        <v>760</v>
      </c>
      <c r="C110" s="43">
        <v>0</v>
      </c>
      <c r="D110" s="43">
        <v>0</v>
      </c>
      <c r="E110" s="43">
        <v>100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100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100</v>
      </c>
      <c r="R110" s="43">
        <v>0</v>
      </c>
      <c r="S110" s="43">
        <v>0</v>
      </c>
      <c r="T110" s="43">
        <v>0</v>
      </c>
      <c r="U110" s="123">
        <v>0</v>
      </c>
      <c r="V110" s="164">
        <v>0</v>
      </c>
      <c r="W110" s="164">
        <v>0</v>
      </c>
      <c r="X110" s="164">
        <v>100</v>
      </c>
      <c r="Y110" s="164">
        <v>0</v>
      </c>
      <c r="Z110" s="164">
        <v>0</v>
      </c>
      <c r="AA110" s="164">
        <v>0</v>
      </c>
      <c r="AB110" s="108"/>
      <c r="AC110" s="108"/>
      <c r="AD110" s="107"/>
      <c r="AE110" s="107"/>
      <c r="AF110" s="107"/>
      <c r="AG110" s="107"/>
    </row>
    <row r="111" spans="1:33" x14ac:dyDescent="0.25">
      <c r="A111" s="3" t="s">
        <v>125</v>
      </c>
      <c r="B111" s="7" t="s">
        <v>761</v>
      </c>
      <c r="C111" s="43">
        <v>0</v>
      </c>
      <c r="D111" s="43">
        <v>0</v>
      </c>
      <c r="E111" s="43">
        <v>100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100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100</v>
      </c>
      <c r="R111" s="43">
        <v>0</v>
      </c>
      <c r="S111" s="43">
        <v>0</v>
      </c>
      <c r="T111" s="43">
        <v>0</v>
      </c>
      <c r="U111" s="123">
        <v>0</v>
      </c>
      <c r="V111" s="164">
        <v>0</v>
      </c>
      <c r="W111" s="164">
        <v>0</v>
      </c>
      <c r="X111" s="164">
        <v>100</v>
      </c>
      <c r="Y111" s="164">
        <v>0</v>
      </c>
      <c r="Z111" s="164">
        <v>0</v>
      </c>
      <c r="AA111" s="164">
        <v>0</v>
      </c>
      <c r="AB111" s="108"/>
      <c r="AC111" s="108"/>
      <c r="AD111" s="107"/>
      <c r="AE111" s="107"/>
      <c r="AF111" s="107"/>
      <c r="AG111" s="107"/>
    </row>
    <row r="112" spans="1:33" ht="23.25" x14ac:dyDescent="0.25">
      <c r="A112" s="3" t="s">
        <v>126</v>
      </c>
      <c r="B112" s="7" t="s">
        <v>762</v>
      </c>
      <c r="C112" s="43">
        <v>0</v>
      </c>
      <c r="D112" s="43">
        <v>0</v>
      </c>
      <c r="E112" s="43">
        <v>100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100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100</v>
      </c>
      <c r="R112" s="43">
        <v>0</v>
      </c>
      <c r="S112" s="43">
        <v>0</v>
      </c>
      <c r="T112" s="43">
        <v>0</v>
      </c>
      <c r="U112" s="123">
        <v>0</v>
      </c>
      <c r="V112" s="164">
        <v>0</v>
      </c>
      <c r="W112" s="164">
        <v>0</v>
      </c>
      <c r="X112" s="164">
        <v>100</v>
      </c>
      <c r="Y112" s="164">
        <v>0</v>
      </c>
      <c r="Z112" s="164">
        <v>0</v>
      </c>
      <c r="AA112" s="164">
        <v>0</v>
      </c>
      <c r="AB112" s="108"/>
      <c r="AC112" s="108"/>
      <c r="AD112" s="107"/>
      <c r="AE112" s="107"/>
      <c r="AF112" s="107"/>
      <c r="AG112" s="107"/>
    </row>
    <row r="113" spans="1:33" ht="23.25" x14ac:dyDescent="0.25">
      <c r="A113" s="3" t="s">
        <v>127</v>
      </c>
      <c r="B113" s="7" t="s">
        <v>763</v>
      </c>
      <c r="C113" s="43">
        <v>0</v>
      </c>
      <c r="D113" s="43">
        <v>0</v>
      </c>
      <c r="E113" s="43">
        <v>100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100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100</v>
      </c>
      <c r="R113" s="43">
        <v>0</v>
      </c>
      <c r="S113" s="43">
        <v>0</v>
      </c>
      <c r="T113" s="43">
        <v>0</v>
      </c>
      <c r="U113" s="123">
        <v>0</v>
      </c>
      <c r="V113" s="164">
        <v>0</v>
      </c>
      <c r="W113" s="164">
        <v>0</v>
      </c>
      <c r="X113" s="164">
        <v>100</v>
      </c>
      <c r="Y113" s="164">
        <v>0</v>
      </c>
      <c r="Z113" s="164">
        <v>0</v>
      </c>
      <c r="AA113" s="164">
        <v>0</v>
      </c>
      <c r="AB113" s="108"/>
      <c r="AC113" s="108"/>
      <c r="AD113" s="107"/>
      <c r="AE113" s="107"/>
      <c r="AF113" s="107"/>
      <c r="AG113" s="107"/>
    </row>
    <row r="114" spans="1:33" ht="23.25" x14ac:dyDescent="0.25">
      <c r="A114" s="33"/>
      <c r="B114" s="29" t="s">
        <v>764</v>
      </c>
      <c r="C114" s="41">
        <f>SUM(C94:C113)</f>
        <v>9</v>
      </c>
      <c r="D114" s="41">
        <f>SUM(D94:D113)</f>
        <v>4</v>
      </c>
      <c r="E114" s="41">
        <v>44</v>
      </c>
      <c r="F114" s="41">
        <f>SUM(F94:F113)</f>
        <v>1</v>
      </c>
      <c r="G114" s="41">
        <f>SUM(G94:G113)</f>
        <v>1</v>
      </c>
      <c r="H114" s="41">
        <f>SUM(H94:H113)</f>
        <v>100</v>
      </c>
      <c r="I114" s="41">
        <f>SUM(I94:I113)</f>
        <v>9</v>
      </c>
      <c r="J114" s="41">
        <f>SUM(J94:J113)</f>
        <v>4</v>
      </c>
      <c r="K114" s="41">
        <v>44</v>
      </c>
      <c r="L114" s="41">
        <v>1</v>
      </c>
      <c r="M114" s="41">
        <v>1</v>
      </c>
      <c r="N114" s="41">
        <v>100</v>
      </c>
      <c r="O114" s="41">
        <f>SUM(O94:O113)</f>
        <v>144</v>
      </c>
      <c r="P114" s="41">
        <f>SUM(P94:P113)</f>
        <v>4</v>
      </c>
      <c r="Q114" s="41">
        <f>300/144</f>
        <v>2.0833333333333335</v>
      </c>
      <c r="R114" s="41">
        <v>1</v>
      </c>
      <c r="S114" s="41">
        <v>1</v>
      </c>
      <c r="T114" s="41">
        <v>100</v>
      </c>
      <c r="U114" s="119"/>
      <c r="V114" s="158">
        <f>SUM(V94:V113)</f>
        <v>208</v>
      </c>
      <c r="W114" s="158">
        <f>SUM(W94:W113)</f>
        <v>4</v>
      </c>
      <c r="X114" s="158">
        <f>300/208</f>
        <v>1.4423076923076923</v>
      </c>
      <c r="Y114" s="158">
        <v>1</v>
      </c>
      <c r="Z114" s="158">
        <v>1</v>
      </c>
      <c r="AA114" s="158">
        <v>100</v>
      </c>
      <c r="AB114" s="108"/>
      <c r="AC114" s="108"/>
      <c r="AD114" s="107"/>
      <c r="AE114" s="107"/>
      <c r="AF114" s="107"/>
      <c r="AG114" s="107"/>
    </row>
    <row r="115" spans="1:33" x14ac:dyDescent="0.25">
      <c r="A115" s="3" t="s">
        <v>97</v>
      </c>
      <c r="B115" s="18" t="s">
        <v>826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122"/>
      <c r="V115" s="163"/>
      <c r="W115" s="163"/>
      <c r="X115" s="163"/>
      <c r="Y115" s="163"/>
      <c r="Z115" s="163"/>
      <c r="AA115" s="163"/>
      <c r="AB115" s="108"/>
      <c r="AC115" s="108"/>
      <c r="AD115" s="107"/>
      <c r="AE115" s="107"/>
      <c r="AF115" s="107"/>
      <c r="AG115" s="107"/>
    </row>
    <row r="116" spans="1:33" x14ac:dyDescent="0.25">
      <c r="A116" s="3" t="s">
        <v>128</v>
      </c>
      <c r="B116" s="7" t="s">
        <v>827</v>
      </c>
      <c r="C116" s="16">
        <v>0</v>
      </c>
      <c r="D116" s="16">
        <v>0</v>
      </c>
      <c r="E116" s="16">
        <v>100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100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100</v>
      </c>
      <c r="R116" s="16">
        <v>0</v>
      </c>
      <c r="S116" s="16">
        <v>0</v>
      </c>
      <c r="T116" s="16">
        <v>0</v>
      </c>
      <c r="U116" s="129"/>
      <c r="V116" s="174">
        <v>0</v>
      </c>
      <c r="W116" s="175">
        <v>0</v>
      </c>
      <c r="X116" s="175">
        <v>100</v>
      </c>
      <c r="Y116" s="175">
        <v>0</v>
      </c>
      <c r="Z116" s="175">
        <v>0</v>
      </c>
      <c r="AA116" s="175">
        <v>0</v>
      </c>
      <c r="AB116" s="108"/>
      <c r="AC116" s="108"/>
      <c r="AD116" s="107"/>
      <c r="AE116" s="107"/>
      <c r="AF116" s="107"/>
      <c r="AG116" s="107"/>
    </row>
    <row r="117" spans="1:33" x14ac:dyDescent="0.25">
      <c r="A117" s="3" t="s">
        <v>129</v>
      </c>
      <c r="B117" s="7" t="s">
        <v>828</v>
      </c>
      <c r="C117" s="16">
        <v>0</v>
      </c>
      <c r="D117" s="16">
        <v>0</v>
      </c>
      <c r="E117" s="16">
        <v>100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100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100</v>
      </c>
      <c r="R117" s="16">
        <v>0</v>
      </c>
      <c r="S117" s="16">
        <v>0</v>
      </c>
      <c r="T117" s="16">
        <v>0</v>
      </c>
      <c r="U117" s="129"/>
      <c r="V117" s="174">
        <v>0</v>
      </c>
      <c r="W117" s="175">
        <v>0</v>
      </c>
      <c r="X117" s="175">
        <v>100</v>
      </c>
      <c r="Y117" s="175">
        <v>0</v>
      </c>
      <c r="Z117" s="175">
        <v>0</v>
      </c>
      <c r="AA117" s="175">
        <v>0</v>
      </c>
      <c r="AB117" s="108"/>
      <c r="AC117" s="108"/>
      <c r="AD117" s="107"/>
      <c r="AE117" s="107"/>
      <c r="AF117" s="107"/>
      <c r="AG117" s="107"/>
    </row>
    <row r="118" spans="1:33" x14ac:dyDescent="0.25">
      <c r="A118" s="3" t="s">
        <v>130</v>
      </c>
      <c r="B118" s="7" t="s">
        <v>829</v>
      </c>
      <c r="C118" s="47">
        <v>0</v>
      </c>
      <c r="D118" s="47">
        <v>0</v>
      </c>
      <c r="E118" s="16">
        <v>100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16">
        <v>100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16">
        <v>100</v>
      </c>
      <c r="R118" s="47">
        <v>0</v>
      </c>
      <c r="S118" s="47">
        <v>0</v>
      </c>
      <c r="T118" s="47">
        <v>0</v>
      </c>
      <c r="U118" s="130"/>
      <c r="V118" s="176">
        <v>1</v>
      </c>
      <c r="W118" s="177">
        <v>0</v>
      </c>
      <c r="X118" s="177">
        <v>0</v>
      </c>
      <c r="Y118" s="177">
        <v>0</v>
      </c>
      <c r="Z118" s="177">
        <v>0</v>
      </c>
      <c r="AA118" s="177">
        <v>0</v>
      </c>
      <c r="AB118" s="108"/>
      <c r="AC118" s="108"/>
      <c r="AD118" s="107"/>
      <c r="AE118" s="107"/>
      <c r="AF118" s="107"/>
      <c r="AG118" s="107"/>
    </row>
    <row r="119" spans="1:33" x14ac:dyDescent="0.25">
      <c r="A119" s="3" t="s">
        <v>131</v>
      </c>
      <c r="B119" s="7" t="s">
        <v>830</v>
      </c>
      <c r="C119" s="47">
        <v>1</v>
      </c>
      <c r="D119" s="47">
        <v>1</v>
      </c>
      <c r="E119" s="16">
        <v>100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16">
        <v>100</v>
      </c>
      <c r="L119" s="47">
        <v>0</v>
      </c>
      <c r="M119" s="47">
        <v>0</v>
      </c>
      <c r="N119" s="47">
        <v>0</v>
      </c>
      <c r="O119" s="47">
        <v>9</v>
      </c>
      <c r="P119" s="47">
        <v>2</v>
      </c>
      <c r="Q119" s="47">
        <v>22</v>
      </c>
      <c r="R119" s="47"/>
      <c r="S119" s="47">
        <v>0</v>
      </c>
      <c r="T119" s="47">
        <v>0</v>
      </c>
      <c r="U119" s="130"/>
      <c r="V119" s="178">
        <v>27</v>
      </c>
      <c r="W119" s="179">
        <v>0</v>
      </c>
      <c r="X119" s="179">
        <v>0</v>
      </c>
      <c r="Y119" s="179">
        <v>0</v>
      </c>
      <c r="Z119" s="179">
        <v>0</v>
      </c>
      <c r="AA119" s="179">
        <v>0</v>
      </c>
      <c r="AB119" s="108"/>
      <c r="AC119" s="108"/>
      <c r="AD119" s="107"/>
      <c r="AE119" s="107"/>
      <c r="AF119" s="107"/>
      <c r="AG119" s="107"/>
    </row>
    <row r="120" spans="1:33" x14ac:dyDescent="0.25">
      <c r="A120" s="3" t="s">
        <v>132</v>
      </c>
      <c r="B120" s="7" t="s">
        <v>676</v>
      </c>
      <c r="C120" s="16">
        <v>0</v>
      </c>
      <c r="D120" s="16">
        <v>0</v>
      </c>
      <c r="E120" s="16">
        <v>100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100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100</v>
      </c>
      <c r="R120" s="16">
        <v>0</v>
      </c>
      <c r="S120" s="16">
        <v>0</v>
      </c>
      <c r="T120" s="16">
        <v>0</v>
      </c>
      <c r="U120" s="129"/>
      <c r="V120" s="174">
        <v>0</v>
      </c>
      <c r="W120" s="175">
        <v>0</v>
      </c>
      <c r="X120" s="175">
        <v>100</v>
      </c>
      <c r="Y120" s="175">
        <v>0</v>
      </c>
      <c r="Z120" s="175">
        <v>0</v>
      </c>
      <c r="AA120" s="175">
        <v>0</v>
      </c>
      <c r="AB120" s="108"/>
      <c r="AC120" s="108"/>
      <c r="AD120" s="107"/>
      <c r="AE120" s="107"/>
      <c r="AF120" s="107"/>
      <c r="AG120" s="107"/>
    </row>
    <row r="121" spans="1:33" x14ac:dyDescent="0.25">
      <c r="A121" s="3" t="s">
        <v>133</v>
      </c>
      <c r="B121" s="7" t="s">
        <v>831</v>
      </c>
      <c r="C121" s="16">
        <v>0</v>
      </c>
      <c r="D121" s="16">
        <v>0</v>
      </c>
      <c r="E121" s="16">
        <v>100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100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100</v>
      </c>
      <c r="R121" s="16">
        <v>0</v>
      </c>
      <c r="S121" s="16">
        <v>0</v>
      </c>
      <c r="T121" s="16">
        <v>0</v>
      </c>
      <c r="U121" s="129"/>
      <c r="V121" s="174">
        <v>0</v>
      </c>
      <c r="W121" s="175">
        <v>0</v>
      </c>
      <c r="X121" s="175">
        <v>100</v>
      </c>
      <c r="Y121" s="175">
        <v>0</v>
      </c>
      <c r="Z121" s="175">
        <v>0</v>
      </c>
      <c r="AA121" s="175">
        <v>0</v>
      </c>
      <c r="AB121" s="108"/>
      <c r="AC121" s="108"/>
      <c r="AD121" s="107"/>
      <c r="AE121" s="107"/>
      <c r="AF121" s="107"/>
      <c r="AG121" s="107"/>
    </row>
    <row r="122" spans="1:33" x14ac:dyDescent="0.25">
      <c r="A122" s="3" t="s">
        <v>134</v>
      </c>
      <c r="B122" s="7" t="s">
        <v>724</v>
      </c>
      <c r="C122" s="16">
        <v>0</v>
      </c>
      <c r="D122" s="16">
        <v>0</v>
      </c>
      <c r="E122" s="16">
        <v>100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100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100</v>
      </c>
      <c r="R122" s="16">
        <v>0</v>
      </c>
      <c r="S122" s="16">
        <v>0</v>
      </c>
      <c r="T122" s="16">
        <v>0</v>
      </c>
      <c r="U122" s="129"/>
      <c r="V122" s="174">
        <v>0</v>
      </c>
      <c r="W122" s="175">
        <v>0</v>
      </c>
      <c r="X122" s="175">
        <v>100</v>
      </c>
      <c r="Y122" s="175">
        <v>0</v>
      </c>
      <c r="Z122" s="175">
        <v>0</v>
      </c>
      <c r="AA122" s="175">
        <v>0</v>
      </c>
      <c r="AB122" s="108"/>
      <c r="AC122" s="108"/>
      <c r="AD122" s="107"/>
      <c r="AE122" s="107"/>
      <c r="AF122" s="107"/>
      <c r="AG122" s="107"/>
    </row>
    <row r="123" spans="1:33" x14ac:dyDescent="0.25">
      <c r="A123" s="3" t="s">
        <v>135</v>
      </c>
      <c r="B123" s="7" t="s">
        <v>832</v>
      </c>
      <c r="C123" s="47">
        <v>0</v>
      </c>
      <c r="D123" s="47">
        <v>0</v>
      </c>
      <c r="E123" s="16">
        <v>100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16">
        <v>100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16">
        <v>100</v>
      </c>
      <c r="R123" s="47">
        <v>0</v>
      </c>
      <c r="S123" s="47">
        <v>0</v>
      </c>
      <c r="T123" s="47">
        <v>0</v>
      </c>
      <c r="U123" s="130"/>
      <c r="V123" s="176">
        <v>4</v>
      </c>
      <c r="W123" s="177">
        <v>0</v>
      </c>
      <c r="X123" s="177">
        <v>0</v>
      </c>
      <c r="Y123" s="177">
        <v>0</v>
      </c>
      <c r="Z123" s="177">
        <v>0</v>
      </c>
      <c r="AA123" s="177">
        <v>0</v>
      </c>
      <c r="AB123" s="108"/>
      <c r="AC123" s="108"/>
      <c r="AD123" s="107"/>
      <c r="AE123" s="107"/>
      <c r="AF123" s="107"/>
      <c r="AG123" s="107"/>
    </row>
    <row r="124" spans="1:33" x14ac:dyDescent="0.25">
      <c r="A124" s="3" t="s">
        <v>136</v>
      </c>
      <c r="B124" s="7" t="s">
        <v>833</v>
      </c>
      <c r="C124" s="16">
        <v>0</v>
      </c>
      <c r="D124" s="16">
        <v>0</v>
      </c>
      <c r="E124" s="16">
        <v>100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100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100</v>
      </c>
      <c r="R124" s="16">
        <v>0</v>
      </c>
      <c r="S124" s="16">
        <v>0</v>
      </c>
      <c r="T124" s="16">
        <v>0</v>
      </c>
      <c r="U124" s="129"/>
      <c r="V124" s="174">
        <v>0</v>
      </c>
      <c r="W124" s="175">
        <v>0</v>
      </c>
      <c r="X124" s="175">
        <v>100</v>
      </c>
      <c r="Y124" s="175">
        <v>0</v>
      </c>
      <c r="Z124" s="175">
        <v>0</v>
      </c>
      <c r="AA124" s="175">
        <v>0</v>
      </c>
      <c r="AB124" s="108"/>
      <c r="AC124" s="108"/>
      <c r="AD124" s="107"/>
      <c r="AE124" s="107"/>
      <c r="AF124" s="107"/>
      <c r="AG124" s="107"/>
    </row>
    <row r="125" spans="1:33" x14ac:dyDescent="0.25">
      <c r="A125" s="3" t="s">
        <v>137</v>
      </c>
      <c r="B125" s="7" t="s">
        <v>834</v>
      </c>
      <c r="C125" s="16">
        <v>0</v>
      </c>
      <c r="D125" s="16">
        <v>0</v>
      </c>
      <c r="E125" s="16">
        <v>100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100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100</v>
      </c>
      <c r="R125" s="16">
        <v>0</v>
      </c>
      <c r="S125" s="16">
        <v>0</v>
      </c>
      <c r="T125" s="16">
        <v>0</v>
      </c>
      <c r="U125" s="129"/>
      <c r="V125" s="174">
        <v>0</v>
      </c>
      <c r="W125" s="175">
        <v>0</v>
      </c>
      <c r="X125" s="175">
        <v>100</v>
      </c>
      <c r="Y125" s="175">
        <v>0</v>
      </c>
      <c r="Z125" s="175">
        <v>0</v>
      </c>
      <c r="AA125" s="175">
        <v>0</v>
      </c>
      <c r="AB125" s="108"/>
      <c r="AC125" s="108"/>
      <c r="AD125" s="107"/>
      <c r="AE125" s="107"/>
      <c r="AF125" s="107"/>
      <c r="AG125" s="107"/>
    </row>
    <row r="126" spans="1:33" x14ac:dyDescent="0.25">
      <c r="A126" s="3" t="s">
        <v>138</v>
      </c>
      <c r="B126" s="7" t="s">
        <v>835</v>
      </c>
      <c r="C126" s="16">
        <v>0</v>
      </c>
      <c r="D126" s="16">
        <v>0</v>
      </c>
      <c r="E126" s="16">
        <v>100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100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100</v>
      </c>
      <c r="R126" s="16">
        <v>0</v>
      </c>
      <c r="S126" s="16">
        <v>0</v>
      </c>
      <c r="T126" s="16">
        <v>0</v>
      </c>
      <c r="U126" s="129"/>
      <c r="V126" s="174">
        <v>0</v>
      </c>
      <c r="W126" s="175">
        <v>0</v>
      </c>
      <c r="X126" s="175">
        <v>100</v>
      </c>
      <c r="Y126" s="175">
        <v>0</v>
      </c>
      <c r="Z126" s="175">
        <v>0</v>
      </c>
      <c r="AA126" s="175">
        <v>0</v>
      </c>
      <c r="AB126" s="108"/>
      <c r="AC126" s="108"/>
      <c r="AD126" s="107"/>
      <c r="AE126" s="107"/>
      <c r="AF126" s="107"/>
      <c r="AG126" s="107"/>
    </row>
    <row r="127" spans="1:33" x14ac:dyDescent="0.25">
      <c r="A127" s="3" t="s">
        <v>139</v>
      </c>
      <c r="B127" s="7" t="s">
        <v>836</v>
      </c>
      <c r="C127" s="16">
        <v>0</v>
      </c>
      <c r="D127" s="16">
        <v>0</v>
      </c>
      <c r="E127" s="16">
        <v>100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100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100</v>
      </c>
      <c r="R127" s="16">
        <v>0</v>
      </c>
      <c r="S127" s="16">
        <v>0</v>
      </c>
      <c r="T127" s="16">
        <v>0</v>
      </c>
      <c r="U127" s="129"/>
      <c r="V127" s="174">
        <v>0</v>
      </c>
      <c r="W127" s="175">
        <v>0</v>
      </c>
      <c r="X127" s="175">
        <v>100</v>
      </c>
      <c r="Y127" s="175">
        <v>0</v>
      </c>
      <c r="Z127" s="175">
        <v>0</v>
      </c>
      <c r="AA127" s="175">
        <v>0</v>
      </c>
      <c r="AB127" s="108"/>
      <c r="AC127" s="108"/>
      <c r="AD127" s="107"/>
      <c r="AE127" s="107"/>
      <c r="AF127" s="107"/>
      <c r="AG127" s="107"/>
    </row>
    <row r="128" spans="1:33" ht="24" customHeight="1" x14ac:dyDescent="0.25">
      <c r="A128" s="33"/>
      <c r="B128" s="29" t="s">
        <v>837</v>
      </c>
      <c r="C128" s="48">
        <v>1</v>
      </c>
      <c r="D128" s="48">
        <v>1</v>
      </c>
      <c r="E128" s="48" t="s">
        <v>785</v>
      </c>
      <c r="F128" s="48" t="s">
        <v>784</v>
      </c>
      <c r="G128" s="48" t="s">
        <v>784</v>
      </c>
      <c r="H128" s="48" t="s">
        <v>784</v>
      </c>
      <c r="I128" s="48" t="s">
        <v>784</v>
      </c>
      <c r="J128" s="48" t="s">
        <v>784</v>
      </c>
      <c r="K128" s="40">
        <v>100</v>
      </c>
      <c r="L128" s="48" t="s">
        <v>784</v>
      </c>
      <c r="M128" s="48" t="s">
        <v>784</v>
      </c>
      <c r="N128" s="48" t="s">
        <v>784</v>
      </c>
      <c r="O128" s="48">
        <f>SUM(O116:O127)</f>
        <v>9</v>
      </c>
      <c r="P128" s="48" t="s">
        <v>838</v>
      </c>
      <c r="Q128" s="48">
        <v>22.2</v>
      </c>
      <c r="R128" s="48">
        <v>0</v>
      </c>
      <c r="S128" s="48" t="s">
        <v>784</v>
      </c>
      <c r="T128" s="48" t="s">
        <v>784</v>
      </c>
      <c r="U128" s="131"/>
      <c r="V128" s="180">
        <f>SUM(V116:V127)</f>
        <v>32</v>
      </c>
      <c r="W128" s="180">
        <f>SUM(W116:W127)</f>
        <v>0</v>
      </c>
      <c r="X128" s="180">
        <v>0</v>
      </c>
      <c r="Y128" s="180" t="s">
        <v>784</v>
      </c>
      <c r="Z128" s="180" t="s">
        <v>784</v>
      </c>
      <c r="AA128" s="180" t="s">
        <v>784</v>
      </c>
      <c r="AB128" s="108"/>
      <c r="AC128" s="108"/>
      <c r="AD128" s="107"/>
      <c r="AE128" s="107"/>
      <c r="AF128" s="107"/>
      <c r="AG128" s="107"/>
    </row>
    <row r="129" spans="1:33" x14ac:dyDescent="0.25">
      <c r="A129" s="3" t="s">
        <v>98</v>
      </c>
      <c r="B129" s="18" t="s">
        <v>925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122"/>
      <c r="V129" s="163"/>
      <c r="W129" s="163"/>
      <c r="X129" s="163"/>
      <c r="Y129" s="163"/>
      <c r="Z129" s="163"/>
      <c r="AA129" s="163"/>
      <c r="AB129" s="108"/>
      <c r="AC129" s="108"/>
      <c r="AD129" s="107"/>
      <c r="AE129" s="107"/>
      <c r="AF129" s="107"/>
      <c r="AG129" s="107"/>
    </row>
    <row r="130" spans="1:33" x14ac:dyDescent="0.25">
      <c r="A130" s="3" t="s">
        <v>140</v>
      </c>
      <c r="B130" s="7" t="s">
        <v>926</v>
      </c>
      <c r="C130" s="16">
        <v>0</v>
      </c>
      <c r="D130" s="16">
        <v>8</v>
      </c>
      <c r="E130" s="16">
        <v>100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100</v>
      </c>
      <c r="L130" s="16">
        <v>0</v>
      </c>
      <c r="M130" s="16">
        <v>0</v>
      </c>
      <c r="N130" s="16">
        <v>0</v>
      </c>
      <c r="O130" s="16">
        <v>0</v>
      </c>
      <c r="P130" s="16">
        <v>8</v>
      </c>
      <c r="Q130" s="16">
        <v>100</v>
      </c>
      <c r="R130" s="16">
        <v>0</v>
      </c>
      <c r="S130" s="16">
        <v>0</v>
      </c>
      <c r="T130" s="16">
        <v>0</v>
      </c>
      <c r="U130" s="129"/>
      <c r="V130" s="175">
        <v>0</v>
      </c>
      <c r="W130" s="175">
        <v>14</v>
      </c>
      <c r="X130" s="175">
        <v>100</v>
      </c>
      <c r="Y130" s="175">
        <v>0</v>
      </c>
      <c r="Z130" s="175">
        <v>0</v>
      </c>
      <c r="AA130" s="175">
        <v>0</v>
      </c>
      <c r="AB130" s="108"/>
      <c r="AC130" s="108"/>
      <c r="AD130" s="107"/>
      <c r="AE130" s="107"/>
      <c r="AF130" s="107"/>
      <c r="AG130" s="107"/>
    </row>
    <row r="131" spans="1:33" x14ac:dyDescent="0.25">
      <c r="A131" s="3" t="s">
        <v>141</v>
      </c>
      <c r="B131" s="7" t="s">
        <v>689</v>
      </c>
      <c r="C131" s="16">
        <v>0</v>
      </c>
      <c r="D131" s="16">
        <v>0</v>
      </c>
      <c r="E131" s="16">
        <v>100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100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100</v>
      </c>
      <c r="R131" s="16">
        <v>0</v>
      </c>
      <c r="S131" s="16">
        <v>0</v>
      </c>
      <c r="T131" s="16">
        <v>0</v>
      </c>
      <c r="U131" s="129"/>
      <c r="V131" s="175">
        <v>0</v>
      </c>
      <c r="W131" s="175">
        <v>0</v>
      </c>
      <c r="X131" s="175">
        <v>100</v>
      </c>
      <c r="Y131" s="175">
        <v>0</v>
      </c>
      <c r="Z131" s="175">
        <v>0</v>
      </c>
      <c r="AA131" s="175">
        <v>0</v>
      </c>
      <c r="AB131" s="108"/>
      <c r="AC131" s="108"/>
      <c r="AD131" s="107"/>
      <c r="AE131" s="107"/>
      <c r="AF131" s="107"/>
      <c r="AG131" s="107"/>
    </row>
    <row r="132" spans="1:33" x14ac:dyDescent="0.25">
      <c r="A132" s="3" t="s">
        <v>142</v>
      </c>
      <c r="B132" s="7" t="s">
        <v>927</v>
      </c>
      <c r="C132" s="16">
        <v>0</v>
      </c>
      <c r="D132" s="16">
        <v>0</v>
      </c>
      <c r="E132" s="16">
        <v>100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100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100</v>
      </c>
      <c r="R132" s="16">
        <v>0</v>
      </c>
      <c r="S132" s="16">
        <v>0</v>
      </c>
      <c r="T132" s="16">
        <v>0</v>
      </c>
      <c r="U132" s="129"/>
      <c r="V132" s="175">
        <v>0</v>
      </c>
      <c r="W132" s="175">
        <v>0</v>
      </c>
      <c r="X132" s="175">
        <v>100</v>
      </c>
      <c r="Y132" s="175">
        <v>0</v>
      </c>
      <c r="Z132" s="175">
        <v>0</v>
      </c>
      <c r="AA132" s="175">
        <v>0</v>
      </c>
      <c r="AB132" s="108"/>
      <c r="AC132" s="108"/>
      <c r="AD132" s="107"/>
      <c r="AE132" s="107"/>
      <c r="AF132" s="107"/>
      <c r="AG132" s="107"/>
    </row>
    <row r="133" spans="1:33" x14ac:dyDescent="0.25">
      <c r="A133" s="3" t="s">
        <v>143</v>
      </c>
      <c r="B133" s="7" t="s">
        <v>928</v>
      </c>
      <c r="C133" s="16">
        <v>0</v>
      </c>
      <c r="D133" s="16">
        <v>0</v>
      </c>
      <c r="E133" s="16">
        <v>100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100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100</v>
      </c>
      <c r="R133" s="16">
        <v>0</v>
      </c>
      <c r="S133" s="16">
        <v>0</v>
      </c>
      <c r="T133" s="16">
        <v>0</v>
      </c>
      <c r="U133" s="129"/>
      <c r="V133" s="175">
        <v>0</v>
      </c>
      <c r="W133" s="175">
        <v>0</v>
      </c>
      <c r="X133" s="175">
        <v>100</v>
      </c>
      <c r="Y133" s="175">
        <v>0</v>
      </c>
      <c r="Z133" s="175">
        <v>0</v>
      </c>
      <c r="AA133" s="175">
        <v>0</v>
      </c>
      <c r="AB133" s="108"/>
      <c r="AC133" s="108"/>
      <c r="AD133" s="107"/>
      <c r="AE133" s="107"/>
      <c r="AF133" s="107"/>
      <c r="AG133" s="107"/>
    </row>
    <row r="134" spans="1:33" x14ac:dyDescent="0.25">
      <c r="A134" s="3" t="s">
        <v>144</v>
      </c>
      <c r="B134" s="7" t="s">
        <v>929</v>
      </c>
      <c r="C134" s="16">
        <v>0</v>
      </c>
      <c r="D134" s="16">
        <v>0</v>
      </c>
      <c r="E134" s="16">
        <v>100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100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100</v>
      </c>
      <c r="R134" s="16">
        <v>0</v>
      </c>
      <c r="S134" s="16">
        <v>0</v>
      </c>
      <c r="T134" s="16">
        <v>0</v>
      </c>
      <c r="U134" s="129"/>
      <c r="V134" s="175">
        <v>0</v>
      </c>
      <c r="W134" s="175">
        <v>0</v>
      </c>
      <c r="X134" s="175">
        <v>100</v>
      </c>
      <c r="Y134" s="175">
        <v>0</v>
      </c>
      <c r="Z134" s="175">
        <v>0</v>
      </c>
      <c r="AA134" s="175">
        <v>0</v>
      </c>
      <c r="AB134" s="108"/>
      <c r="AC134" s="108"/>
      <c r="AD134" s="107"/>
      <c r="AE134" s="107"/>
      <c r="AF134" s="107"/>
      <c r="AG134" s="107"/>
    </row>
    <row r="135" spans="1:33" x14ac:dyDescent="0.25">
      <c r="A135" s="3" t="s">
        <v>145</v>
      </c>
      <c r="B135" s="7" t="s">
        <v>930</v>
      </c>
      <c r="C135" s="16">
        <v>0</v>
      </c>
      <c r="D135" s="16">
        <v>0</v>
      </c>
      <c r="E135" s="16">
        <v>100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100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100</v>
      </c>
      <c r="R135" s="16">
        <v>0</v>
      </c>
      <c r="S135" s="16">
        <v>0</v>
      </c>
      <c r="T135" s="16">
        <v>0</v>
      </c>
      <c r="U135" s="129"/>
      <c r="V135" s="175">
        <v>0</v>
      </c>
      <c r="W135" s="175">
        <v>0</v>
      </c>
      <c r="X135" s="175">
        <v>100</v>
      </c>
      <c r="Y135" s="175">
        <v>0</v>
      </c>
      <c r="Z135" s="175">
        <v>0</v>
      </c>
      <c r="AA135" s="175">
        <v>0</v>
      </c>
      <c r="AB135" s="108"/>
      <c r="AC135" s="108"/>
      <c r="AD135" s="107"/>
      <c r="AE135" s="107"/>
      <c r="AF135" s="107"/>
      <c r="AG135" s="107"/>
    </row>
    <row r="136" spans="1:33" x14ac:dyDescent="0.25">
      <c r="A136" s="3" t="s">
        <v>146</v>
      </c>
      <c r="B136" s="7" t="s">
        <v>931</v>
      </c>
      <c r="C136" s="16">
        <v>0</v>
      </c>
      <c r="D136" s="16">
        <v>0</v>
      </c>
      <c r="E136" s="16">
        <v>100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100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100</v>
      </c>
      <c r="R136" s="16">
        <v>0</v>
      </c>
      <c r="S136" s="16">
        <v>0</v>
      </c>
      <c r="T136" s="16">
        <v>0</v>
      </c>
      <c r="U136" s="129"/>
      <c r="V136" s="175">
        <v>0</v>
      </c>
      <c r="W136" s="175">
        <v>0</v>
      </c>
      <c r="X136" s="175">
        <v>100</v>
      </c>
      <c r="Y136" s="175">
        <v>0</v>
      </c>
      <c r="Z136" s="175">
        <v>0</v>
      </c>
      <c r="AA136" s="175">
        <v>0</v>
      </c>
      <c r="AB136" s="108"/>
      <c r="AC136" s="108"/>
      <c r="AD136" s="107"/>
      <c r="AE136" s="107"/>
      <c r="AF136" s="107"/>
      <c r="AG136" s="107"/>
    </row>
    <row r="137" spans="1:33" x14ac:dyDescent="0.25">
      <c r="A137" s="3" t="s">
        <v>147</v>
      </c>
      <c r="B137" s="7" t="s">
        <v>932</v>
      </c>
      <c r="C137" s="16">
        <v>0</v>
      </c>
      <c r="D137" s="16">
        <v>0</v>
      </c>
      <c r="E137" s="16">
        <v>100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100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100</v>
      </c>
      <c r="R137" s="16">
        <v>0</v>
      </c>
      <c r="S137" s="16">
        <v>0</v>
      </c>
      <c r="T137" s="16">
        <v>0</v>
      </c>
      <c r="U137" s="129"/>
      <c r="V137" s="175">
        <v>0</v>
      </c>
      <c r="W137" s="175">
        <v>0</v>
      </c>
      <c r="X137" s="175">
        <v>100</v>
      </c>
      <c r="Y137" s="175">
        <v>0</v>
      </c>
      <c r="Z137" s="175">
        <v>0</v>
      </c>
      <c r="AA137" s="175">
        <v>0</v>
      </c>
      <c r="AB137" s="108"/>
      <c r="AC137" s="108"/>
      <c r="AD137" s="107"/>
      <c r="AE137" s="107"/>
      <c r="AF137" s="107"/>
      <c r="AG137" s="107"/>
    </row>
    <row r="138" spans="1:33" x14ac:dyDescent="0.25">
      <c r="A138" s="3" t="s">
        <v>148</v>
      </c>
      <c r="B138" s="7" t="s">
        <v>933</v>
      </c>
      <c r="C138" s="16">
        <v>0</v>
      </c>
      <c r="D138" s="16">
        <v>0</v>
      </c>
      <c r="E138" s="16">
        <v>100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100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100</v>
      </c>
      <c r="R138" s="16">
        <v>0</v>
      </c>
      <c r="S138" s="16">
        <v>0</v>
      </c>
      <c r="T138" s="16">
        <v>0</v>
      </c>
      <c r="U138" s="129"/>
      <c r="V138" s="175">
        <v>0</v>
      </c>
      <c r="W138" s="175">
        <v>0</v>
      </c>
      <c r="X138" s="175">
        <v>100</v>
      </c>
      <c r="Y138" s="175">
        <v>0</v>
      </c>
      <c r="Z138" s="175">
        <v>0</v>
      </c>
      <c r="AA138" s="175">
        <v>0</v>
      </c>
      <c r="AB138" s="108"/>
      <c r="AC138" s="108"/>
      <c r="AD138" s="107"/>
      <c r="AE138" s="107"/>
      <c r="AF138" s="107"/>
      <c r="AG138" s="107"/>
    </row>
    <row r="139" spans="1:33" ht="23.25" x14ac:dyDescent="0.25">
      <c r="A139" s="33"/>
      <c r="B139" s="29" t="s">
        <v>934</v>
      </c>
      <c r="C139" s="62">
        <v>0</v>
      </c>
      <c r="D139" s="62">
        <v>8</v>
      </c>
      <c r="E139" s="62">
        <v>100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100</v>
      </c>
      <c r="L139" s="62">
        <v>0</v>
      </c>
      <c r="M139" s="62">
        <v>0</v>
      </c>
      <c r="N139" s="62">
        <v>0</v>
      </c>
      <c r="O139" s="62">
        <v>0</v>
      </c>
      <c r="P139" s="62">
        <v>8</v>
      </c>
      <c r="Q139" s="62">
        <v>100</v>
      </c>
      <c r="R139" s="62">
        <v>0</v>
      </c>
      <c r="S139" s="62">
        <v>0</v>
      </c>
      <c r="T139" s="62">
        <v>0</v>
      </c>
      <c r="U139" s="132"/>
      <c r="V139" s="181">
        <v>0</v>
      </c>
      <c r="W139" s="181">
        <v>14</v>
      </c>
      <c r="X139" s="181">
        <v>100</v>
      </c>
      <c r="Y139" s="181">
        <v>0</v>
      </c>
      <c r="Z139" s="181">
        <v>0</v>
      </c>
      <c r="AA139" s="181">
        <v>0</v>
      </c>
      <c r="AB139" s="108"/>
      <c r="AC139" s="108"/>
      <c r="AD139" s="107"/>
      <c r="AE139" s="107"/>
      <c r="AF139" s="107"/>
      <c r="AG139" s="107"/>
    </row>
    <row r="140" spans="1:33" x14ac:dyDescent="0.25">
      <c r="A140" s="2" t="s">
        <v>99</v>
      </c>
      <c r="B140" s="18" t="s">
        <v>1158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122"/>
      <c r="V140" s="163"/>
      <c r="W140" s="163"/>
      <c r="X140" s="163"/>
      <c r="Y140" s="163"/>
      <c r="Z140" s="163"/>
      <c r="AA140" s="163"/>
      <c r="AB140" s="108"/>
      <c r="AC140" s="108"/>
      <c r="AD140" s="107"/>
      <c r="AE140" s="107"/>
      <c r="AF140" s="107"/>
      <c r="AG140" s="107"/>
    </row>
    <row r="141" spans="1:33" x14ac:dyDescent="0.25">
      <c r="A141" s="4" t="s">
        <v>149</v>
      </c>
      <c r="B141" s="7" t="s">
        <v>935</v>
      </c>
      <c r="C141" s="50">
        <v>0</v>
      </c>
      <c r="D141" s="43">
        <v>0</v>
      </c>
      <c r="E141" s="43">
        <v>100</v>
      </c>
      <c r="F141" s="77">
        <v>0</v>
      </c>
      <c r="G141" s="77">
        <v>0</v>
      </c>
      <c r="H141" s="77">
        <v>0</v>
      </c>
      <c r="I141" s="50">
        <v>0</v>
      </c>
      <c r="J141" s="43">
        <v>0</v>
      </c>
      <c r="K141" s="43">
        <v>100</v>
      </c>
      <c r="L141" s="77">
        <v>0</v>
      </c>
      <c r="M141" s="77">
        <v>0</v>
      </c>
      <c r="N141" s="77">
        <v>0</v>
      </c>
      <c r="O141" s="78">
        <v>0</v>
      </c>
      <c r="P141" s="45">
        <v>0</v>
      </c>
      <c r="Q141" s="45">
        <v>100</v>
      </c>
      <c r="R141" s="77">
        <v>0</v>
      </c>
      <c r="S141" s="77">
        <v>0</v>
      </c>
      <c r="T141" s="77">
        <v>0</v>
      </c>
      <c r="U141" s="125"/>
      <c r="V141" s="166">
        <v>11</v>
      </c>
      <c r="W141" s="166">
        <v>11</v>
      </c>
      <c r="X141" s="166">
        <v>100</v>
      </c>
      <c r="Y141" s="182">
        <v>0</v>
      </c>
      <c r="Z141" s="182">
        <v>0</v>
      </c>
      <c r="AA141" s="182">
        <v>0</v>
      </c>
      <c r="AB141" s="108"/>
      <c r="AC141" s="108"/>
      <c r="AD141" s="107"/>
      <c r="AE141" s="107"/>
      <c r="AF141" s="107"/>
      <c r="AG141" s="107"/>
    </row>
    <row r="142" spans="1:33" x14ac:dyDescent="0.25">
      <c r="A142" s="4" t="s">
        <v>150</v>
      </c>
      <c r="B142" s="7" t="s">
        <v>936</v>
      </c>
      <c r="C142" s="50">
        <v>0</v>
      </c>
      <c r="D142" s="43">
        <v>0</v>
      </c>
      <c r="E142" s="43">
        <v>100</v>
      </c>
      <c r="F142" s="77">
        <v>0</v>
      </c>
      <c r="G142" s="77">
        <v>0</v>
      </c>
      <c r="H142" s="77">
        <v>0</v>
      </c>
      <c r="I142" s="50">
        <v>0</v>
      </c>
      <c r="J142" s="43">
        <v>0</v>
      </c>
      <c r="K142" s="43">
        <v>100</v>
      </c>
      <c r="L142" s="77">
        <v>0</v>
      </c>
      <c r="M142" s="77">
        <v>0</v>
      </c>
      <c r="N142" s="77">
        <v>0</v>
      </c>
      <c r="O142" s="78">
        <v>0</v>
      </c>
      <c r="P142" s="45">
        <v>0</v>
      </c>
      <c r="Q142" s="45">
        <v>100</v>
      </c>
      <c r="R142" s="77">
        <v>0</v>
      </c>
      <c r="S142" s="77">
        <v>0</v>
      </c>
      <c r="T142" s="77">
        <v>0</v>
      </c>
      <c r="U142" s="125"/>
      <c r="V142" s="183">
        <v>0</v>
      </c>
      <c r="W142" s="166">
        <v>0</v>
      </c>
      <c r="X142" s="166">
        <v>100</v>
      </c>
      <c r="Y142" s="182">
        <v>0</v>
      </c>
      <c r="Z142" s="182">
        <v>0</v>
      </c>
      <c r="AA142" s="182">
        <v>0</v>
      </c>
      <c r="AB142" s="108"/>
      <c r="AC142" s="108"/>
      <c r="AD142" s="107"/>
      <c r="AE142" s="107"/>
      <c r="AF142" s="107"/>
      <c r="AG142" s="107"/>
    </row>
    <row r="143" spans="1:33" x14ac:dyDescent="0.25">
      <c r="A143" s="4" t="s">
        <v>151</v>
      </c>
      <c r="B143" s="7" t="s">
        <v>937</v>
      </c>
      <c r="C143" s="50">
        <v>0</v>
      </c>
      <c r="D143" s="43">
        <v>0</v>
      </c>
      <c r="E143" s="43">
        <v>100</v>
      </c>
      <c r="F143" s="77">
        <v>0</v>
      </c>
      <c r="G143" s="77">
        <v>0</v>
      </c>
      <c r="H143" s="77">
        <v>0</v>
      </c>
      <c r="I143" s="50">
        <v>0</v>
      </c>
      <c r="J143" s="43">
        <v>0</v>
      </c>
      <c r="K143" s="43">
        <v>100</v>
      </c>
      <c r="L143" s="77">
        <v>0</v>
      </c>
      <c r="M143" s="77">
        <v>0</v>
      </c>
      <c r="N143" s="77">
        <v>0</v>
      </c>
      <c r="O143" s="78">
        <v>0</v>
      </c>
      <c r="P143" s="45">
        <v>0</v>
      </c>
      <c r="Q143" s="45">
        <v>100</v>
      </c>
      <c r="R143" s="77">
        <v>0</v>
      </c>
      <c r="S143" s="77">
        <v>0</v>
      </c>
      <c r="T143" s="77">
        <v>0</v>
      </c>
      <c r="U143" s="125"/>
      <c r="V143" s="183">
        <v>0</v>
      </c>
      <c r="W143" s="166">
        <v>0</v>
      </c>
      <c r="X143" s="166">
        <v>100</v>
      </c>
      <c r="Y143" s="182">
        <v>0</v>
      </c>
      <c r="Z143" s="182">
        <v>0</v>
      </c>
      <c r="AA143" s="182">
        <v>0</v>
      </c>
      <c r="AB143" s="108"/>
      <c r="AC143" s="108"/>
      <c r="AD143" s="107"/>
      <c r="AE143" s="107"/>
      <c r="AF143" s="107"/>
      <c r="AG143" s="107"/>
    </row>
    <row r="144" spans="1:33" x14ac:dyDescent="0.25">
      <c r="A144" s="4" t="s">
        <v>152</v>
      </c>
      <c r="B144" s="7" t="s">
        <v>938</v>
      </c>
      <c r="C144" s="50">
        <v>0</v>
      </c>
      <c r="D144" s="43">
        <v>0</v>
      </c>
      <c r="E144" s="43">
        <v>100</v>
      </c>
      <c r="F144" s="77">
        <v>0</v>
      </c>
      <c r="G144" s="77">
        <v>0</v>
      </c>
      <c r="H144" s="77">
        <v>0</v>
      </c>
      <c r="I144" s="50">
        <v>0</v>
      </c>
      <c r="J144" s="43">
        <v>0</v>
      </c>
      <c r="K144" s="43">
        <v>100</v>
      </c>
      <c r="L144" s="77">
        <v>0</v>
      </c>
      <c r="M144" s="77">
        <v>0</v>
      </c>
      <c r="N144" s="77">
        <v>0</v>
      </c>
      <c r="O144" s="78">
        <v>0</v>
      </c>
      <c r="P144" s="45">
        <v>0</v>
      </c>
      <c r="Q144" s="45">
        <v>100</v>
      </c>
      <c r="R144" s="77">
        <v>0</v>
      </c>
      <c r="S144" s="77">
        <v>0</v>
      </c>
      <c r="T144" s="77">
        <v>0</v>
      </c>
      <c r="U144" s="125"/>
      <c r="V144" s="183">
        <v>0</v>
      </c>
      <c r="W144" s="166">
        <v>0</v>
      </c>
      <c r="X144" s="166">
        <v>100</v>
      </c>
      <c r="Y144" s="182">
        <v>0</v>
      </c>
      <c r="Z144" s="182">
        <v>0</v>
      </c>
      <c r="AA144" s="182">
        <v>0</v>
      </c>
      <c r="AB144" s="108"/>
      <c r="AC144" s="108"/>
      <c r="AD144" s="107"/>
      <c r="AE144" s="107"/>
      <c r="AF144" s="107"/>
      <c r="AG144" s="107"/>
    </row>
    <row r="145" spans="1:33" x14ac:dyDescent="0.25">
      <c r="A145" s="4" t="s">
        <v>153</v>
      </c>
      <c r="B145" s="7" t="s">
        <v>939</v>
      </c>
      <c r="C145" s="50">
        <v>0</v>
      </c>
      <c r="D145" s="43">
        <v>0</v>
      </c>
      <c r="E145" s="43">
        <v>100</v>
      </c>
      <c r="F145" s="77">
        <v>0</v>
      </c>
      <c r="G145" s="77">
        <v>0</v>
      </c>
      <c r="H145" s="77">
        <v>0</v>
      </c>
      <c r="I145" s="50">
        <v>0</v>
      </c>
      <c r="J145" s="43">
        <v>0</v>
      </c>
      <c r="K145" s="43">
        <v>100</v>
      </c>
      <c r="L145" s="77">
        <v>0</v>
      </c>
      <c r="M145" s="77">
        <v>0</v>
      </c>
      <c r="N145" s="77">
        <v>0</v>
      </c>
      <c r="O145" s="78">
        <v>0</v>
      </c>
      <c r="P145" s="45">
        <v>0</v>
      </c>
      <c r="Q145" s="45">
        <v>100</v>
      </c>
      <c r="R145" s="77">
        <v>0</v>
      </c>
      <c r="S145" s="77">
        <v>0</v>
      </c>
      <c r="T145" s="77">
        <v>0</v>
      </c>
      <c r="U145" s="125"/>
      <c r="V145" s="183">
        <v>0</v>
      </c>
      <c r="W145" s="166">
        <v>0</v>
      </c>
      <c r="X145" s="166">
        <v>100</v>
      </c>
      <c r="Y145" s="182">
        <v>0</v>
      </c>
      <c r="Z145" s="182">
        <v>0</v>
      </c>
      <c r="AA145" s="182">
        <v>0</v>
      </c>
      <c r="AB145" s="108"/>
      <c r="AC145" s="108"/>
      <c r="AD145" s="107"/>
      <c r="AE145" s="107"/>
      <c r="AF145" s="107"/>
      <c r="AG145" s="107"/>
    </row>
    <row r="146" spans="1:33" x14ac:dyDescent="0.25">
      <c r="A146" s="4" t="s">
        <v>154</v>
      </c>
      <c r="B146" s="7" t="s">
        <v>882</v>
      </c>
      <c r="C146" s="50">
        <v>0</v>
      </c>
      <c r="D146" s="43">
        <v>0</v>
      </c>
      <c r="E146" s="43">
        <v>100</v>
      </c>
      <c r="F146" s="77">
        <v>0</v>
      </c>
      <c r="G146" s="77">
        <v>0</v>
      </c>
      <c r="H146" s="77">
        <v>0</v>
      </c>
      <c r="I146" s="50">
        <v>0</v>
      </c>
      <c r="J146" s="43">
        <v>0</v>
      </c>
      <c r="K146" s="43">
        <v>100</v>
      </c>
      <c r="L146" s="77">
        <v>0</v>
      </c>
      <c r="M146" s="77">
        <v>0</v>
      </c>
      <c r="N146" s="77">
        <v>0</v>
      </c>
      <c r="O146" s="45">
        <v>2</v>
      </c>
      <c r="P146" s="45">
        <v>2</v>
      </c>
      <c r="Q146" s="45">
        <v>100</v>
      </c>
      <c r="R146" s="77">
        <v>0</v>
      </c>
      <c r="S146" s="77">
        <v>0</v>
      </c>
      <c r="T146" s="77">
        <v>0</v>
      </c>
      <c r="U146" s="125"/>
      <c r="V146" s="166">
        <v>2</v>
      </c>
      <c r="W146" s="166">
        <v>0</v>
      </c>
      <c r="X146" s="166">
        <v>0</v>
      </c>
      <c r="Y146" s="182">
        <v>2</v>
      </c>
      <c r="Z146" s="182">
        <v>0</v>
      </c>
      <c r="AA146" s="182">
        <v>0</v>
      </c>
      <c r="AB146" s="108"/>
      <c r="AC146" s="108"/>
      <c r="AD146" s="107"/>
      <c r="AE146" s="107"/>
      <c r="AF146" s="107"/>
      <c r="AG146" s="107"/>
    </row>
    <row r="147" spans="1:33" x14ac:dyDescent="0.25">
      <c r="A147" s="4" t="s">
        <v>155</v>
      </c>
      <c r="B147" s="7" t="s">
        <v>921</v>
      </c>
      <c r="C147" s="50">
        <v>0</v>
      </c>
      <c r="D147" s="43">
        <v>0</v>
      </c>
      <c r="E147" s="43">
        <v>100</v>
      </c>
      <c r="F147" s="77">
        <v>0</v>
      </c>
      <c r="G147" s="77">
        <v>0</v>
      </c>
      <c r="H147" s="77">
        <v>0</v>
      </c>
      <c r="I147" s="50">
        <v>0</v>
      </c>
      <c r="J147" s="43">
        <v>0</v>
      </c>
      <c r="K147" s="43">
        <v>100</v>
      </c>
      <c r="L147" s="77">
        <v>0</v>
      </c>
      <c r="M147" s="77">
        <v>0</v>
      </c>
      <c r="N147" s="77">
        <v>0</v>
      </c>
      <c r="O147" s="78">
        <v>0</v>
      </c>
      <c r="P147" s="45">
        <v>0</v>
      </c>
      <c r="Q147" s="45">
        <v>100</v>
      </c>
      <c r="R147" s="77">
        <v>0</v>
      </c>
      <c r="S147" s="77">
        <v>0</v>
      </c>
      <c r="T147" s="77">
        <v>0</v>
      </c>
      <c r="U147" s="125"/>
      <c r="V147" s="183">
        <v>0</v>
      </c>
      <c r="W147" s="166">
        <v>0</v>
      </c>
      <c r="X147" s="166">
        <v>100</v>
      </c>
      <c r="Y147" s="182">
        <v>0</v>
      </c>
      <c r="Z147" s="182">
        <v>0</v>
      </c>
      <c r="AA147" s="182">
        <v>0</v>
      </c>
      <c r="AB147" s="108"/>
      <c r="AC147" s="108"/>
      <c r="AD147" s="107"/>
      <c r="AE147" s="107"/>
      <c r="AF147" s="107"/>
      <c r="AG147" s="107"/>
    </row>
    <row r="148" spans="1:33" x14ac:dyDescent="0.25">
      <c r="A148" s="4" t="s">
        <v>156</v>
      </c>
      <c r="B148" s="7" t="s">
        <v>940</v>
      </c>
      <c r="C148" s="50">
        <v>0</v>
      </c>
      <c r="D148" s="43">
        <v>0</v>
      </c>
      <c r="E148" s="43">
        <v>100</v>
      </c>
      <c r="F148" s="77">
        <v>0</v>
      </c>
      <c r="G148" s="77">
        <v>0</v>
      </c>
      <c r="H148" s="77">
        <v>0</v>
      </c>
      <c r="I148" s="50">
        <v>0</v>
      </c>
      <c r="J148" s="43">
        <v>0</v>
      </c>
      <c r="K148" s="43">
        <v>100</v>
      </c>
      <c r="L148" s="77">
        <v>0</v>
      </c>
      <c r="M148" s="77">
        <v>0</v>
      </c>
      <c r="N148" s="77">
        <v>0</v>
      </c>
      <c r="O148" s="78">
        <v>0</v>
      </c>
      <c r="P148" s="45">
        <v>0</v>
      </c>
      <c r="Q148" s="45">
        <v>100</v>
      </c>
      <c r="R148" s="77">
        <v>0</v>
      </c>
      <c r="S148" s="77">
        <v>0</v>
      </c>
      <c r="T148" s="77">
        <v>0</v>
      </c>
      <c r="U148" s="125"/>
      <c r="V148" s="183">
        <v>0</v>
      </c>
      <c r="W148" s="166">
        <v>0</v>
      </c>
      <c r="X148" s="166">
        <v>100</v>
      </c>
      <c r="Y148" s="182">
        <v>0</v>
      </c>
      <c r="Z148" s="182">
        <v>0</v>
      </c>
      <c r="AA148" s="182">
        <v>0</v>
      </c>
      <c r="AB148" s="108"/>
      <c r="AC148" s="108"/>
      <c r="AD148" s="107"/>
      <c r="AE148" s="107"/>
      <c r="AF148" s="107"/>
      <c r="AG148" s="107"/>
    </row>
    <row r="149" spans="1:33" ht="23.25" x14ac:dyDescent="0.25">
      <c r="A149" s="30"/>
      <c r="B149" s="29" t="s">
        <v>941</v>
      </c>
      <c r="C149" s="70">
        <v>0</v>
      </c>
      <c r="D149" s="60">
        <v>0</v>
      </c>
      <c r="E149" s="60">
        <v>100</v>
      </c>
      <c r="F149" s="62">
        <v>0</v>
      </c>
      <c r="G149" s="62">
        <v>0</v>
      </c>
      <c r="H149" s="62">
        <v>0</v>
      </c>
      <c r="I149" s="70">
        <v>0</v>
      </c>
      <c r="J149" s="60">
        <v>0</v>
      </c>
      <c r="K149" s="60">
        <v>100</v>
      </c>
      <c r="L149" s="62">
        <v>0</v>
      </c>
      <c r="M149" s="62">
        <v>0</v>
      </c>
      <c r="N149" s="62">
        <v>0</v>
      </c>
      <c r="O149" s="60">
        <v>2</v>
      </c>
      <c r="P149" s="60">
        <v>2</v>
      </c>
      <c r="Q149" s="60">
        <v>100</v>
      </c>
      <c r="R149" s="62">
        <v>0</v>
      </c>
      <c r="S149" s="62">
        <v>0</v>
      </c>
      <c r="T149" s="62">
        <v>0</v>
      </c>
      <c r="U149" s="120"/>
      <c r="V149" s="159">
        <v>13</v>
      </c>
      <c r="W149" s="159">
        <v>11</v>
      </c>
      <c r="X149" s="159">
        <v>85</v>
      </c>
      <c r="Y149" s="181">
        <v>2</v>
      </c>
      <c r="Z149" s="181">
        <v>0</v>
      </c>
      <c r="AA149" s="181">
        <v>0</v>
      </c>
      <c r="AB149" s="108"/>
      <c r="AC149" s="108"/>
      <c r="AD149" s="107"/>
      <c r="AE149" s="107"/>
      <c r="AF149" s="107"/>
      <c r="AG149" s="107"/>
    </row>
    <row r="150" spans="1:33" x14ac:dyDescent="0.25">
      <c r="A150" s="4" t="s">
        <v>100</v>
      </c>
      <c r="B150" s="18" t="s">
        <v>876</v>
      </c>
      <c r="C150" s="49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122"/>
      <c r="V150" s="163"/>
      <c r="W150" s="163"/>
      <c r="X150" s="163"/>
      <c r="Y150" s="163"/>
      <c r="Z150" s="163"/>
      <c r="AA150" s="163"/>
      <c r="AB150" s="108"/>
      <c r="AC150" s="108"/>
      <c r="AD150" s="107"/>
      <c r="AE150" s="107"/>
      <c r="AF150" s="107"/>
      <c r="AG150" s="107"/>
    </row>
    <row r="151" spans="1:33" x14ac:dyDescent="0.25">
      <c r="A151" s="4" t="s">
        <v>157</v>
      </c>
      <c r="B151" s="7" t="s">
        <v>877</v>
      </c>
      <c r="C151" s="50">
        <v>5</v>
      </c>
      <c r="D151" s="43">
        <v>5</v>
      </c>
      <c r="E151" s="43">
        <v>100</v>
      </c>
      <c r="F151" s="43">
        <v>0</v>
      </c>
      <c r="G151" s="43">
        <v>0</v>
      </c>
      <c r="H151" s="43">
        <v>0</v>
      </c>
      <c r="I151" s="43">
        <v>12</v>
      </c>
      <c r="J151" s="43">
        <v>2</v>
      </c>
      <c r="K151" s="43">
        <v>16.7</v>
      </c>
      <c r="L151" s="43">
        <v>1</v>
      </c>
      <c r="M151" s="43">
        <v>0</v>
      </c>
      <c r="N151" s="43">
        <v>0</v>
      </c>
      <c r="O151" s="43">
        <v>52</v>
      </c>
      <c r="P151" s="43">
        <v>12</v>
      </c>
      <c r="Q151" s="43">
        <v>23.08</v>
      </c>
      <c r="R151" s="43">
        <v>10</v>
      </c>
      <c r="S151" s="43">
        <v>0</v>
      </c>
      <c r="T151" s="43">
        <v>0</v>
      </c>
      <c r="U151" s="123"/>
      <c r="V151" s="164">
        <v>60</v>
      </c>
      <c r="W151" s="164">
        <v>33</v>
      </c>
      <c r="X151" s="164">
        <v>55</v>
      </c>
      <c r="Y151" s="164">
        <v>10</v>
      </c>
      <c r="Z151" s="164">
        <v>0</v>
      </c>
      <c r="AA151" s="164">
        <v>0</v>
      </c>
      <c r="AB151" s="108"/>
      <c r="AC151" s="108"/>
      <c r="AD151" s="107"/>
      <c r="AE151" s="107"/>
      <c r="AF151" s="107"/>
      <c r="AG151" s="107"/>
    </row>
    <row r="152" spans="1:33" x14ac:dyDescent="0.25">
      <c r="A152" s="4" t="s">
        <v>158</v>
      </c>
      <c r="B152" s="7" t="s">
        <v>878</v>
      </c>
      <c r="C152" s="50">
        <v>0</v>
      </c>
      <c r="D152" s="43">
        <v>0</v>
      </c>
      <c r="E152" s="43">
        <v>100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100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100</v>
      </c>
      <c r="R152" s="43">
        <v>0</v>
      </c>
      <c r="S152" s="43">
        <v>0</v>
      </c>
      <c r="T152" s="43">
        <v>0</v>
      </c>
      <c r="U152" s="123"/>
      <c r="V152" s="164">
        <v>8</v>
      </c>
      <c r="W152" s="164">
        <v>0</v>
      </c>
      <c r="X152" s="164">
        <v>0</v>
      </c>
      <c r="Y152" s="164">
        <v>4</v>
      </c>
      <c r="Z152" s="164">
        <v>0</v>
      </c>
      <c r="AA152" s="164">
        <v>0</v>
      </c>
      <c r="AB152" s="108"/>
      <c r="AC152" s="108"/>
      <c r="AD152" s="107"/>
      <c r="AE152" s="107"/>
      <c r="AF152" s="107"/>
      <c r="AG152" s="107"/>
    </row>
    <row r="153" spans="1:33" x14ac:dyDescent="0.25">
      <c r="A153" s="4" t="s">
        <v>159</v>
      </c>
      <c r="B153" s="7" t="s">
        <v>879</v>
      </c>
      <c r="C153" s="50">
        <v>0</v>
      </c>
      <c r="D153" s="43">
        <v>0</v>
      </c>
      <c r="E153" s="43">
        <v>100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100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100</v>
      </c>
      <c r="R153" s="43">
        <v>0</v>
      </c>
      <c r="S153" s="43">
        <v>0</v>
      </c>
      <c r="T153" s="43">
        <v>0</v>
      </c>
      <c r="U153" s="123"/>
      <c r="V153" s="164">
        <v>0</v>
      </c>
      <c r="W153" s="164">
        <v>0</v>
      </c>
      <c r="X153" s="164">
        <v>100</v>
      </c>
      <c r="Y153" s="164">
        <v>0</v>
      </c>
      <c r="Z153" s="164">
        <v>0</v>
      </c>
      <c r="AA153" s="164">
        <v>0</v>
      </c>
      <c r="AB153" s="108"/>
      <c r="AC153" s="108"/>
      <c r="AD153" s="107"/>
      <c r="AE153" s="107"/>
      <c r="AF153" s="107"/>
      <c r="AG153" s="107"/>
    </row>
    <row r="154" spans="1:33" x14ac:dyDescent="0.25">
      <c r="A154" s="4" t="s">
        <v>160</v>
      </c>
      <c r="B154" s="7" t="s">
        <v>676</v>
      </c>
      <c r="C154" s="50">
        <v>0</v>
      </c>
      <c r="D154" s="43">
        <v>0</v>
      </c>
      <c r="E154" s="43">
        <v>100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100</v>
      </c>
      <c r="L154" s="43">
        <v>0</v>
      </c>
      <c r="M154" s="43">
        <v>0</v>
      </c>
      <c r="N154" s="43">
        <v>0</v>
      </c>
      <c r="O154" s="43">
        <v>6</v>
      </c>
      <c r="P154" s="43">
        <v>0</v>
      </c>
      <c r="Q154" s="43">
        <v>0</v>
      </c>
      <c r="R154" s="43">
        <v>1</v>
      </c>
      <c r="S154" s="43">
        <v>0</v>
      </c>
      <c r="T154" s="43">
        <v>0</v>
      </c>
      <c r="U154" s="123"/>
      <c r="V154" s="164">
        <v>6</v>
      </c>
      <c r="W154" s="164">
        <v>0</v>
      </c>
      <c r="X154" s="164">
        <v>0</v>
      </c>
      <c r="Y154" s="164">
        <v>1</v>
      </c>
      <c r="Z154" s="164">
        <v>0</v>
      </c>
      <c r="AA154" s="164">
        <v>0</v>
      </c>
      <c r="AB154" s="108"/>
      <c r="AC154" s="108"/>
      <c r="AD154" s="107"/>
      <c r="AE154" s="107"/>
      <c r="AF154" s="107"/>
      <c r="AG154" s="107"/>
    </row>
    <row r="155" spans="1:33" x14ac:dyDescent="0.25">
      <c r="A155" s="4" t="s">
        <v>161</v>
      </c>
      <c r="B155" s="7" t="s">
        <v>880</v>
      </c>
      <c r="C155" s="50">
        <v>0</v>
      </c>
      <c r="D155" s="43">
        <v>0</v>
      </c>
      <c r="E155" s="43">
        <v>100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100</v>
      </c>
      <c r="L155" s="43">
        <v>0</v>
      </c>
      <c r="M155" s="43">
        <v>0</v>
      </c>
      <c r="N155" s="43">
        <v>0</v>
      </c>
      <c r="O155" s="43">
        <v>2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123"/>
      <c r="V155" s="164">
        <v>6</v>
      </c>
      <c r="W155" s="164">
        <v>2</v>
      </c>
      <c r="X155" s="164">
        <v>0</v>
      </c>
      <c r="Y155" s="164">
        <v>0</v>
      </c>
      <c r="Z155" s="164">
        <v>0</v>
      </c>
      <c r="AA155" s="164">
        <v>0</v>
      </c>
      <c r="AB155" s="108"/>
      <c r="AC155" s="108"/>
      <c r="AD155" s="107"/>
      <c r="AE155" s="107"/>
      <c r="AF155" s="107"/>
      <c r="AG155" s="107"/>
    </row>
    <row r="156" spans="1:33" x14ac:dyDescent="0.25">
      <c r="A156" s="4" t="s">
        <v>162</v>
      </c>
      <c r="B156" s="7" t="s">
        <v>881</v>
      </c>
      <c r="C156" s="51">
        <v>0</v>
      </c>
      <c r="D156" s="51">
        <v>0</v>
      </c>
      <c r="E156" s="51">
        <v>100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100</v>
      </c>
      <c r="L156" s="51">
        <v>0</v>
      </c>
      <c r="M156" s="51">
        <v>0</v>
      </c>
      <c r="N156" s="51">
        <v>0</v>
      </c>
      <c r="O156" s="51">
        <v>28</v>
      </c>
      <c r="P156" s="51">
        <v>15</v>
      </c>
      <c r="Q156" s="51">
        <f>P156/O156*100</f>
        <v>53.571428571428569</v>
      </c>
      <c r="R156" s="51">
        <v>0</v>
      </c>
      <c r="S156" s="51">
        <v>0</v>
      </c>
      <c r="T156" s="51">
        <v>0</v>
      </c>
      <c r="U156" s="149">
        <v>25</v>
      </c>
      <c r="V156" s="184">
        <v>31</v>
      </c>
      <c r="W156" s="184"/>
      <c r="X156" s="184">
        <v>8</v>
      </c>
      <c r="Y156" s="184">
        <v>5</v>
      </c>
      <c r="Z156" s="184">
        <v>0</v>
      </c>
      <c r="AA156" s="164">
        <v>0</v>
      </c>
      <c r="AB156" s="108"/>
      <c r="AC156" s="108"/>
      <c r="AD156" s="107"/>
      <c r="AE156" s="107"/>
      <c r="AF156" s="107"/>
      <c r="AG156" s="107"/>
    </row>
    <row r="157" spans="1:33" x14ac:dyDescent="0.25">
      <c r="A157" s="4" t="s">
        <v>163</v>
      </c>
      <c r="B157" s="7" t="s">
        <v>882</v>
      </c>
      <c r="C157" s="50">
        <v>0</v>
      </c>
      <c r="D157" s="43">
        <v>0</v>
      </c>
      <c r="E157" s="43">
        <v>100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100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100</v>
      </c>
      <c r="R157" s="43">
        <v>0</v>
      </c>
      <c r="S157" s="43">
        <v>0</v>
      </c>
      <c r="T157" s="43">
        <v>0</v>
      </c>
      <c r="U157" s="123"/>
      <c r="V157" s="164">
        <v>0</v>
      </c>
      <c r="W157" s="164">
        <v>0</v>
      </c>
      <c r="X157" s="164">
        <v>100</v>
      </c>
      <c r="Y157" s="164">
        <v>0</v>
      </c>
      <c r="Z157" s="164">
        <v>0</v>
      </c>
      <c r="AA157" s="164">
        <v>0</v>
      </c>
      <c r="AB157" s="108"/>
      <c r="AC157" s="108"/>
      <c r="AD157" s="107"/>
      <c r="AE157" s="107"/>
      <c r="AF157" s="107"/>
      <c r="AG157" s="107"/>
    </row>
    <row r="158" spans="1:33" x14ac:dyDescent="0.25">
      <c r="A158" s="4" t="s">
        <v>164</v>
      </c>
      <c r="B158" s="7" t="s">
        <v>648</v>
      </c>
      <c r="C158" s="50">
        <v>0</v>
      </c>
      <c r="D158" s="43">
        <v>0</v>
      </c>
      <c r="E158" s="43">
        <v>100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100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100</v>
      </c>
      <c r="R158" s="43">
        <v>0</v>
      </c>
      <c r="S158" s="43">
        <v>0</v>
      </c>
      <c r="T158" s="43">
        <v>0</v>
      </c>
      <c r="U158" s="123"/>
      <c r="V158" s="164">
        <v>2</v>
      </c>
      <c r="W158" s="164">
        <v>0</v>
      </c>
      <c r="X158" s="164">
        <v>0</v>
      </c>
      <c r="Y158" s="164">
        <v>0</v>
      </c>
      <c r="Z158" s="164">
        <v>0</v>
      </c>
      <c r="AA158" s="164">
        <v>0</v>
      </c>
      <c r="AB158" s="108"/>
      <c r="AC158" s="108"/>
      <c r="AD158" s="107"/>
      <c r="AE158" s="107"/>
      <c r="AF158" s="107"/>
      <c r="AG158" s="107"/>
    </row>
    <row r="159" spans="1:33" x14ac:dyDescent="0.25">
      <c r="A159" s="4" t="s">
        <v>165</v>
      </c>
      <c r="B159" s="7" t="s">
        <v>883</v>
      </c>
      <c r="C159" s="50">
        <v>0</v>
      </c>
      <c r="D159" s="43">
        <v>0</v>
      </c>
      <c r="E159" s="43">
        <v>100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100</v>
      </c>
      <c r="L159" s="43">
        <v>0</v>
      </c>
      <c r="M159" s="43">
        <v>0</v>
      </c>
      <c r="N159" s="43">
        <v>0</v>
      </c>
      <c r="O159" s="43">
        <v>8</v>
      </c>
      <c r="P159" s="43">
        <v>8</v>
      </c>
      <c r="Q159" s="43">
        <v>100</v>
      </c>
      <c r="R159" s="43">
        <v>0</v>
      </c>
      <c r="S159" s="43">
        <v>0</v>
      </c>
      <c r="T159" s="43">
        <v>0</v>
      </c>
      <c r="U159" s="123"/>
      <c r="V159" s="164">
        <v>8</v>
      </c>
      <c r="W159" s="164">
        <v>4</v>
      </c>
      <c r="X159" s="164">
        <v>50</v>
      </c>
      <c r="Y159" s="164">
        <v>1</v>
      </c>
      <c r="Z159" s="164">
        <v>0</v>
      </c>
      <c r="AA159" s="164">
        <v>0</v>
      </c>
      <c r="AB159" s="108"/>
      <c r="AC159" s="108"/>
      <c r="AD159" s="107"/>
      <c r="AE159" s="107"/>
      <c r="AF159" s="107"/>
      <c r="AG159" s="107"/>
    </row>
    <row r="160" spans="1:33" x14ac:dyDescent="0.25">
      <c r="A160" s="4" t="s">
        <v>166</v>
      </c>
      <c r="B160" s="7" t="s">
        <v>809</v>
      </c>
      <c r="C160" s="50">
        <v>0</v>
      </c>
      <c r="D160" s="43">
        <v>0</v>
      </c>
      <c r="E160" s="43">
        <v>100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100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100</v>
      </c>
      <c r="R160" s="43">
        <v>0</v>
      </c>
      <c r="S160" s="43">
        <v>0</v>
      </c>
      <c r="T160" s="43">
        <v>0</v>
      </c>
      <c r="U160" s="123"/>
      <c r="V160" s="164">
        <v>0</v>
      </c>
      <c r="W160" s="164">
        <v>0</v>
      </c>
      <c r="X160" s="164">
        <v>100</v>
      </c>
      <c r="Y160" s="164">
        <v>0</v>
      </c>
      <c r="Z160" s="164">
        <v>0</v>
      </c>
      <c r="AA160" s="164">
        <v>0</v>
      </c>
      <c r="AB160" s="108"/>
      <c r="AC160" s="108"/>
      <c r="AD160" s="107"/>
      <c r="AE160" s="107"/>
      <c r="AF160" s="107"/>
      <c r="AG160" s="107"/>
    </row>
    <row r="161" spans="1:33" x14ac:dyDescent="0.25">
      <c r="A161" s="4" t="s">
        <v>167</v>
      </c>
      <c r="B161" s="7" t="s">
        <v>884</v>
      </c>
      <c r="C161" s="51">
        <v>5</v>
      </c>
      <c r="D161" s="51">
        <v>1</v>
      </c>
      <c r="E161" s="51">
        <f>D161/C161*100</f>
        <v>20</v>
      </c>
      <c r="F161" s="51">
        <v>1</v>
      </c>
      <c r="G161" s="51">
        <v>0</v>
      </c>
      <c r="H161" s="51">
        <f>G161/F161*100</f>
        <v>0</v>
      </c>
      <c r="I161" s="51">
        <v>5</v>
      </c>
      <c r="J161" s="51">
        <v>1</v>
      </c>
      <c r="K161" s="51">
        <f>J161/I161*100</f>
        <v>20</v>
      </c>
      <c r="L161" s="51">
        <v>1</v>
      </c>
      <c r="M161" s="51">
        <v>0</v>
      </c>
      <c r="N161" s="51">
        <f>M161/L161*100</f>
        <v>0</v>
      </c>
      <c r="O161" s="51">
        <v>6</v>
      </c>
      <c r="P161" s="51">
        <v>1</v>
      </c>
      <c r="Q161" s="51">
        <v>16.7</v>
      </c>
      <c r="R161" s="51">
        <v>1</v>
      </c>
      <c r="S161" s="51">
        <v>0</v>
      </c>
      <c r="T161" s="51">
        <f t="shared" ref="T161" si="0">S161/R161*100</f>
        <v>0</v>
      </c>
      <c r="U161" s="149">
        <v>6</v>
      </c>
      <c r="V161" s="184">
        <v>6</v>
      </c>
      <c r="W161" s="184">
        <v>1</v>
      </c>
      <c r="X161" s="184">
        <v>16.670000000000002</v>
      </c>
      <c r="Y161" s="184">
        <v>1</v>
      </c>
      <c r="Z161" s="184">
        <v>0</v>
      </c>
      <c r="AA161" s="164">
        <v>0</v>
      </c>
      <c r="AB161" s="108"/>
      <c r="AC161" s="108"/>
      <c r="AD161" s="107"/>
      <c r="AE161" s="107"/>
      <c r="AF161" s="107"/>
      <c r="AG161" s="107"/>
    </row>
    <row r="162" spans="1:33" x14ac:dyDescent="0.25">
      <c r="A162" s="4" t="s">
        <v>168</v>
      </c>
      <c r="B162" s="7" t="s">
        <v>885</v>
      </c>
      <c r="C162" s="50">
        <v>0</v>
      </c>
      <c r="D162" s="43">
        <v>0</v>
      </c>
      <c r="E162" s="43">
        <v>100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100</v>
      </c>
      <c r="L162" s="43">
        <v>0</v>
      </c>
      <c r="M162" s="43">
        <v>0</v>
      </c>
      <c r="N162" s="43">
        <v>0</v>
      </c>
      <c r="O162" s="43">
        <v>2</v>
      </c>
      <c r="P162" s="43">
        <v>0</v>
      </c>
      <c r="Q162" s="43">
        <v>100</v>
      </c>
      <c r="R162" s="43">
        <v>0</v>
      </c>
      <c r="S162" s="43">
        <v>0</v>
      </c>
      <c r="T162" s="43">
        <v>0</v>
      </c>
      <c r="U162" s="123"/>
      <c r="V162" s="164">
        <v>2</v>
      </c>
      <c r="W162" s="164">
        <v>0</v>
      </c>
      <c r="X162" s="164">
        <v>0</v>
      </c>
      <c r="Y162" s="164">
        <v>0</v>
      </c>
      <c r="Z162" s="164">
        <v>0</v>
      </c>
      <c r="AA162" s="164">
        <v>0</v>
      </c>
      <c r="AB162" s="108"/>
      <c r="AC162" s="108"/>
      <c r="AD162" s="107"/>
      <c r="AE162" s="107"/>
      <c r="AF162" s="107"/>
      <c r="AG162" s="107"/>
    </row>
    <row r="163" spans="1:33" x14ac:dyDescent="0.25">
      <c r="A163" s="4" t="s">
        <v>169</v>
      </c>
      <c r="B163" s="7" t="s">
        <v>886</v>
      </c>
      <c r="C163" s="50">
        <v>0</v>
      </c>
      <c r="D163" s="43">
        <v>0</v>
      </c>
      <c r="E163" s="43">
        <v>100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100</v>
      </c>
      <c r="L163" s="43">
        <v>0</v>
      </c>
      <c r="M163" s="43">
        <v>0</v>
      </c>
      <c r="N163" s="43">
        <v>0</v>
      </c>
      <c r="O163" s="43">
        <v>6</v>
      </c>
      <c r="P163" s="43">
        <v>3</v>
      </c>
      <c r="Q163" s="43">
        <v>50</v>
      </c>
      <c r="R163" s="43">
        <v>0</v>
      </c>
      <c r="S163" s="43">
        <v>0</v>
      </c>
      <c r="T163" s="43">
        <v>0</v>
      </c>
      <c r="U163" s="123"/>
      <c r="V163" s="164">
        <v>6</v>
      </c>
      <c r="W163" s="164">
        <v>0</v>
      </c>
      <c r="X163" s="164">
        <v>100</v>
      </c>
      <c r="Y163" s="164">
        <v>2</v>
      </c>
      <c r="Z163" s="164">
        <v>0</v>
      </c>
      <c r="AA163" s="164">
        <v>0</v>
      </c>
      <c r="AB163" s="108"/>
      <c r="AC163" s="108"/>
      <c r="AD163" s="107"/>
      <c r="AE163" s="107"/>
      <c r="AF163" s="107"/>
      <c r="AG163" s="107"/>
    </row>
    <row r="164" spans="1:33" x14ac:dyDescent="0.25">
      <c r="A164" s="4" t="s">
        <v>170</v>
      </c>
      <c r="B164" s="7" t="s">
        <v>887</v>
      </c>
      <c r="C164" s="50">
        <v>0</v>
      </c>
      <c r="D164" s="43">
        <v>0</v>
      </c>
      <c r="E164" s="43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100</v>
      </c>
      <c r="L164" s="43">
        <v>0</v>
      </c>
      <c r="M164" s="43">
        <v>0</v>
      </c>
      <c r="N164" s="43">
        <v>0</v>
      </c>
      <c r="O164" s="43">
        <v>3</v>
      </c>
      <c r="P164" s="43">
        <v>3</v>
      </c>
      <c r="Q164" s="43">
        <v>100</v>
      </c>
      <c r="R164" s="43">
        <v>0</v>
      </c>
      <c r="S164" s="43">
        <v>0</v>
      </c>
      <c r="T164" s="43">
        <v>0</v>
      </c>
      <c r="U164" s="123"/>
      <c r="V164" s="164">
        <v>3</v>
      </c>
      <c r="W164" s="164">
        <v>3</v>
      </c>
      <c r="X164" s="164">
        <v>100</v>
      </c>
      <c r="Y164" s="164">
        <v>0</v>
      </c>
      <c r="Z164" s="164">
        <v>0</v>
      </c>
      <c r="AA164" s="164">
        <v>100</v>
      </c>
      <c r="AB164" s="108"/>
      <c r="AC164" s="108"/>
      <c r="AD164" s="107"/>
      <c r="AE164" s="107"/>
      <c r="AF164" s="107"/>
      <c r="AG164" s="107"/>
    </row>
    <row r="165" spans="1:33" ht="23.25" x14ac:dyDescent="0.25">
      <c r="A165" s="31"/>
      <c r="B165" s="29" t="s">
        <v>888</v>
      </c>
      <c r="C165" s="46">
        <f>SUM(C151:C164)</f>
        <v>10</v>
      </c>
      <c r="D165" s="41">
        <f>SUM(D151:D164)</f>
        <v>6</v>
      </c>
      <c r="E165" s="41">
        <v>100</v>
      </c>
      <c r="F165" s="41">
        <f>SUM(F151:F164)</f>
        <v>1</v>
      </c>
      <c r="G165" s="41">
        <f>SUM(G151:G164)</f>
        <v>0</v>
      </c>
      <c r="H165" s="41">
        <v>60</v>
      </c>
      <c r="I165" s="41">
        <f>SUM(I151:I164)</f>
        <v>17</v>
      </c>
      <c r="J165" s="41">
        <f>SUM(J151:J164)</f>
        <v>3</v>
      </c>
      <c r="K165" s="41">
        <v>17.7</v>
      </c>
      <c r="L165" s="41">
        <f>SUM(L151:L164)</f>
        <v>2</v>
      </c>
      <c r="M165" s="41">
        <f>SUM(M151:M164)</f>
        <v>0</v>
      </c>
      <c r="N165" s="41">
        <f>SUM(N151:N164)</f>
        <v>0</v>
      </c>
      <c r="O165" s="41">
        <f>SUM(O151:O164)</f>
        <v>113</v>
      </c>
      <c r="P165" s="41">
        <f>SUM(P151:P164)</f>
        <v>42</v>
      </c>
      <c r="Q165" s="41">
        <v>37</v>
      </c>
      <c r="R165" s="41">
        <f>SUM(R151:R164)</f>
        <v>12</v>
      </c>
      <c r="S165" s="41">
        <f>SUM(S151:S164)</f>
        <v>0</v>
      </c>
      <c r="T165" s="41">
        <f>SUM(T151:T164)</f>
        <v>0</v>
      </c>
      <c r="U165" s="119"/>
      <c r="V165" s="158">
        <f>SUM(V151:V164)</f>
        <v>138</v>
      </c>
      <c r="W165" s="158">
        <f>SUM(W151:W164)</f>
        <v>43</v>
      </c>
      <c r="X165" s="158">
        <v>32.58</v>
      </c>
      <c r="Y165" s="158">
        <f>SUM(Y151:Y164)</f>
        <v>24</v>
      </c>
      <c r="Z165" s="158">
        <f>SUM(Z151:Z164)</f>
        <v>0</v>
      </c>
      <c r="AA165" s="158">
        <v>0</v>
      </c>
      <c r="AB165" s="108"/>
      <c r="AC165" s="108"/>
      <c r="AD165" s="107"/>
      <c r="AE165" s="107"/>
      <c r="AF165" s="107"/>
      <c r="AG165" s="107"/>
    </row>
    <row r="166" spans="1:33" x14ac:dyDescent="0.25">
      <c r="A166" s="4" t="s">
        <v>101</v>
      </c>
      <c r="B166" s="18" t="s">
        <v>1156</v>
      </c>
      <c r="C166" s="44"/>
      <c r="D166" s="4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124"/>
      <c r="V166" s="165"/>
      <c r="W166" s="165"/>
      <c r="X166" s="165"/>
      <c r="Y166" s="165"/>
      <c r="Z166" s="165"/>
      <c r="AA166" s="165"/>
      <c r="AB166" s="108"/>
      <c r="AC166" s="108"/>
      <c r="AD166" s="107"/>
      <c r="AE166" s="107"/>
      <c r="AF166" s="107"/>
      <c r="AG166" s="107"/>
    </row>
    <row r="167" spans="1:33" x14ac:dyDescent="0.25">
      <c r="A167" s="4" t="s">
        <v>171</v>
      </c>
      <c r="B167" s="7" t="s">
        <v>942</v>
      </c>
      <c r="C167" s="39">
        <v>0</v>
      </c>
      <c r="D167" s="39">
        <v>0</v>
      </c>
      <c r="E167" s="72">
        <v>100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100</v>
      </c>
      <c r="L167" s="72">
        <v>0</v>
      </c>
      <c r="M167" s="72">
        <v>0</v>
      </c>
      <c r="N167" s="72">
        <v>0</v>
      </c>
      <c r="O167" s="45">
        <v>7</v>
      </c>
      <c r="P167" s="45">
        <v>1</v>
      </c>
      <c r="Q167" s="45">
        <v>14.3</v>
      </c>
      <c r="R167" s="72">
        <v>6</v>
      </c>
      <c r="S167" s="72">
        <v>0</v>
      </c>
      <c r="T167" s="72">
        <v>0</v>
      </c>
      <c r="U167" s="125"/>
      <c r="V167" s="166">
        <v>7</v>
      </c>
      <c r="W167" s="166">
        <v>1</v>
      </c>
      <c r="X167" s="166">
        <v>14.3</v>
      </c>
      <c r="Y167" s="185">
        <v>6</v>
      </c>
      <c r="Z167" s="185">
        <v>0</v>
      </c>
      <c r="AA167" s="185">
        <v>0</v>
      </c>
      <c r="AB167" s="108"/>
      <c r="AC167" s="108"/>
      <c r="AD167" s="107"/>
      <c r="AE167" s="107"/>
      <c r="AF167" s="107"/>
      <c r="AG167" s="107"/>
    </row>
    <row r="168" spans="1:33" ht="15" customHeight="1" x14ac:dyDescent="0.25">
      <c r="A168" s="4" t="s">
        <v>172</v>
      </c>
      <c r="B168" s="7" t="s">
        <v>943</v>
      </c>
      <c r="C168" s="39">
        <v>0</v>
      </c>
      <c r="D168" s="39">
        <v>7</v>
      </c>
      <c r="E168" s="72">
        <v>100</v>
      </c>
      <c r="F168" s="72">
        <v>0</v>
      </c>
      <c r="G168" s="72">
        <v>0</v>
      </c>
      <c r="H168" s="72">
        <v>0</v>
      </c>
      <c r="I168" s="72">
        <v>0</v>
      </c>
      <c r="J168" s="72">
        <v>0</v>
      </c>
      <c r="K168" s="72">
        <v>100</v>
      </c>
      <c r="L168" s="72">
        <v>0</v>
      </c>
      <c r="M168" s="72">
        <v>0</v>
      </c>
      <c r="N168" s="72">
        <v>0</v>
      </c>
      <c r="O168" s="72">
        <v>17</v>
      </c>
      <c r="P168" s="72">
        <v>1</v>
      </c>
      <c r="Q168" s="72">
        <v>5.9</v>
      </c>
      <c r="R168" s="72">
        <v>16</v>
      </c>
      <c r="S168" s="72">
        <v>0</v>
      </c>
      <c r="T168" s="72">
        <v>0</v>
      </c>
      <c r="U168" s="125"/>
      <c r="V168" s="166">
        <v>37</v>
      </c>
      <c r="W168" s="166">
        <v>1</v>
      </c>
      <c r="X168" s="166">
        <v>2.7</v>
      </c>
      <c r="Y168" s="185">
        <v>36</v>
      </c>
      <c r="Z168" s="185">
        <v>0</v>
      </c>
      <c r="AA168" s="185">
        <v>0</v>
      </c>
      <c r="AB168" s="108"/>
      <c r="AC168" s="108"/>
      <c r="AD168" s="107"/>
      <c r="AE168" s="107"/>
      <c r="AF168" s="107"/>
      <c r="AG168" s="107"/>
    </row>
    <row r="169" spans="1:33" x14ac:dyDescent="0.25">
      <c r="A169" s="4" t="s">
        <v>173</v>
      </c>
      <c r="B169" s="7" t="s">
        <v>944</v>
      </c>
      <c r="C169" s="39">
        <v>0</v>
      </c>
      <c r="D169" s="39">
        <v>0</v>
      </c>
      <c r="E169" s="72">
        <v>100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100</v>
      </c>
      <c r="L169" s="72">
        <v>0</v>
      </c>
      <c r="M169" s="72">
        <v>0</v>
      </c>
      <c r="N169" s="72">
        <v>0</v>
      </c>
      <c r="O169" s="72">
        <v>0</v>
      </c>
      <c r="P169" s="72">
        <v>0</v>
      </c>
      <c r="Q169" s="72">
        <v>100</v>
      </c>
      <c r="R169" s="72">
        <v>0</v>
      </c>
      <c r="S169" s="72">
        <v>0</v>
      </c>
      <c r="T169" s="72">
        <v>0</v>
      </c>
      <c r="U169" s="125"/>
      <c r="V169" s="185">
        <v>0</v>
      </c>
      <c r="W169" s="185">
        <v>0</v>
      </c>
      <c r="X169" s="185">
        <v>100</v>
      </c>
      <c r="Y169" s="185">
        <v>0</v>
      </c>
      <c r="Z169" s="185">
        <v>0</v>
      </c>
      <c r="AA169" s="185">
        <v>0</v>
      </c>
      <c r="AB169" s="108"/>
      <c r="AC169" s="108"/>
      <c r="AD169" s="107"/>
      <c r="AE169" s="107"/>
      <c r="AF169" s="107"/>
      <c r="AG169" s="107"/>
    </row>
    <row r="170" spans="1:33" x14ac:dyDescent="0.25">
      <c r="A170" s="4" t="s">
        <v>174</v>
      </c>
      <c r="B170" s="7" t="s">
        <v>945</v>
      </c>
      <c r="C170" s="39">
        <v>0</v>
      </c>
      <c r="D170" s="39">
        <v>0</v>
      </c>
      <c r="E170" s="72">
        <v>100</v>
      </c>
      <c r="F170" s="72">
        <v>0</v>
      </c>
      <c r="G170" s="72">
        <v>0</v>
      </c>
      <c r="H170" s="72">
        <v>0</v>
      </c>
      <c r="I170" s="72">
        <v>0</v>
      </c>
      <c r="J170" s="72">
        <v>0</v>
      </c>
      <c r="K170" s="72">
        <v>100</v>
      </c>
      <c r="L170" s="72">
        <v>0</v>
      </c>
      <c r="M170" s="72">
        <v>0</v>
      </c>
      <c r="N170" s="72">
        <v>0</v>
      </c>
      <c r="O170" s="72">
        <v>0</v>
      </c>
      <c r="P170" s="72">
        <v>0</v>
      </c>
      <c r="Q170" s="72">
        <v>100</v>
      </c>
      <c r="R170" s="72">
        <v>0</v>
      </c>
      <c r="S170" s="72">
        <v>0</v>
      </c>
      <c r="T170" s="72">
        <v>0</v>
      </c>
      <c r="U170" s="125"/>
      <c r="V170" s="166">
        <v>9</v>
      </c>
      <c r="W170" s="166">
        <v>0</v>
      </c>
      <c r="X170" s="166">
        <v>0</v>
      </c>
      <c r="Y170" s="185">
        <v>9</v>
      </c>
      <c r="Z170" s="185">
        <v>0</v>
      </c>
      <c r="AA170" s="185">
        <v>0</v>
      </c>
      <c r="AB170" s="108"/>
      <c r="AC170" s="108"/>
      <c r="AD170" s="107"/>
      <c r="AE170" s="107"/>
      <c r="AF170" s="107"/>
      <c r="AG170" s="107"/>
    </row>
    <row r="171" spans="1:33" ht="23.25" x14ac:dyDescent="0.25">
      <c r="A171" s="4" t="s">
        <v>175</v>
      </c>
      <c r="B171" s="7" t="s">
        <v>946</v>
      </c>
      <c r="C171" s="39">
        <v>0</v>
      </c>
      <c r="D171" s="39">
        <v>0</v>
      </c>
      <c r="E171" s="72">
        <v>100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100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  <c r="Q171" s="72">
        <v>100</v>
      </c>
      <c r="R171" s="72">
        <v>0</v>
      </c>
      <c r="S171" s="72">
        <v>0</v>
      </c>
      <c r="T171" s="72">
        <v>0</v>
      </c>
      <c r="U171" s="125"/>
      <c r="V171" s="166">
        <v>2</v>
      </c>
      <c r="W171" s="166">
        <v>0</v>
      </c>
      <c r="X171" s="166">
        <v>0</v>
      </c>
      <c r="Y171" s="185">
        <v>2</v>
      </c>
      <c r="Z171" s="185">
        <v>0</v>
      </c>
      <c r="AA171" s="185">
        <v>0</v>
      </c>
      <c r="AB171" s="108"/>
      <c r="AC171" s="108"/>
      <c r="AD171" s="107"/>
      <c r="AE171" s="107"/>
      <c r="AF171" s="107"/>
      <c r="AG171" s="107"/>
    </row>
    <row r="172" spans="1:33" x14ac:dyDescent="0.25">
      <c r="A172" s="4" t="s">
        <v>176</v>
      </c>
      <c r="B172" s="7" t="s">
        <v>947</v>
      </c>
      <c r="C172" s="39">
        <v>0</v>
      </c>
      <c r="D172" s="39">
        <v>0</v>
      </c>
      <c r="E172" s="72">
        <v>100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100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  <c r="Q172" s="72">
        <v>100</v>
      </c>
      <c r="R172" s="72">
        <v>0</v>
      </c>
      <c r="S172" s="72">
        <v>0</v>
      </c>
      <c r="T172" s="72">
        <v>0</v>
      </c>
      <c r="U172" s="125"/>
      <c r="V172" s="166">
        <v>1</v>
      </c>
      <c r="W172" s="166">
        <v>0</v>
      </c>
      <c r="X172" s="166">
        <v>0</v>
      </c>
      <c r="Y172" s="185">
        <v>1</v>
      </c>
      <c r="Z172" s="185">
        <v>0</v>
      </c>
      <c r="AA172" s="185">
        <v>0</v>
      </c>
      <c r="AB172" s="108"/>
      <c r="AC172" s="108"/>
      <c r="AD172" s="107"/>
      <c r="AE172" s="107"/>
      <c r="AF172" s="107"/>
      <c r="AG172" s="107"/>
    </row>
    <row r="173" spans="1:33" ht="12.75" customHeight="1" x14ac:dyDescent="0.25">
      <c r="A173" s="4" t="s">
        <v>177</v>
      </c>
      <c r="B173" s="7" t="s">
        <v>948</v>
      </c>
      <c r="C173" s="39">
        <v>0</v>
      </c>
      <c r="D173" s="39">
        <v>0</v>
      </c>
      <c r="E173" s="72">
        <v>100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100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  <c r="Q173" s="72">
        <v>100</v>
      </c>
      <c r="R173" s="72">
        <v>0</v>
      </c>
      <c r="S173" s="72">
        <v>0</v>
      </c>
      <c r="T173" s="72">
        <v>0</v>
      </c>
      <c r="U173" s="125"/>
      <c r="V173" s="166">
        <v>0</v>
      </c>
      <c r="W173" s="166">
        <v>0</v>
      </c>
      <c r="X173" s="166">
        <v>100</v>
      </c>
      <c r="Y173" s="185">
        <v>0</v>
      </c>
      <c r="Z173" s="185">
        <v>0</v>
      </c>
      <c r="AA173" s="185">
        <v>0</v>
      </c>
      <c r="AB173" s="108"/>
      <c r="AC173" s="108"/>
      <c r="AD173" s="107"/>
      <c r="AE173" s="107"/>
      <c r="AF173" s="107"/>
      <c r="AG173" s="107"/>
    </row>
    <row r="174" spans="1:33" x14ac:dyDescent="0.25">
      <c r="A174" s="4" t="s">
        <v>178</v>
      </c>
      <c r="B174" s="7" t="s">
        <v>949</v>
      </c>
      <c r="C174" s="39">
        <v>5</v>
      </c>
      <c r="D174" s="39">
        <v>0</v>
      </c>
      <c r="E174" s="72">
        <v>0</v>
      </c>
      <c r="F174" s="72">
        <v>5</v>
      </c>
      <c r="G174" s="72">
        <v>0</v>
      </c>
      <c r="H174" s="72">
        <v>0</v>
      </c>
      <c r="I174" s="72">
        <v>0</v>
      </c>
      <c r="J174" s="72">
        <v>0</v>
      </c>
      <c r="K174" s="72">
        <v>100</v>
      </c>
      <c r="L174" s="72">
        <v>0</v>
      </c>
      <c r="M174" s="72">
        <v>0</v>
      </c>
      <c r="N174" s="72">
        <v>0</v>
      </c>
      <c r="O174" s="45">
        <v>41</v>
      </c>
      <c r="P174" s="45">
        <v>7</v>
      </c>
      <c r="Q174" s="45">
        <v>17.100000000000001</v>
      </c>
      <c r="R174" s="72">
        <v>34</v>
      </c>
      <c r="S174" s="72">
        <v>0</v>
      </c>
      <c r="T174" s="72">
        <v>0</v>
      </c>
      <c r="U174" s="125"/>
      <c r="V174" s="166">
        <v>121</v>
      </c>
      <c r="W174" s="166">
        <v>22</v>
      </c>
      <c r="X174" s="166">
        <v>18.2</v>
      </c>
      <c r="Y174" s="185">
        <v>99</v>
      </c>
      <c r="Z174" s="185">
        <v>0</v>
      </c>
      <c r="AA174" s="185">
        <v>0</v>
      </c>
      <c r="AB174" s="108"/>
      <c r="AC174" s="108"/>
      <c r="AD174" s="107"/>
      <c r="AE174" s="107"/>
      <c r="AF174" s="107"/>
      <c r="AG174" s="107"/>
    </row>
    <row r="175" spans="1:33" x14ac:dyDescent="0.25">
      <c r="A175" s="4" t="s">
        <v>179</v>
      </c>
      <c r="B175" s="7" t="s">
        <v>950</v>
      </c>
      <c r="C175" s="39">
        <v>0</v>
      </c>
      <c r="D175" s="39">
        <v>0</v>
      </c>
      <c r="E175" s="72">
        <v>100</v>
      </c>
      <c r="F175" s="72">
        <v>0</v>
      </c>
      <c r="G175" s="72">
        <v>0</v>
      </c>
      <c r="H175" s="72">
        <v>0</v>
      </c>
      <c r="I175" s="72">
        <v>0</v>
      </c>
      <c r="J175" s="72">
        <v>0</v>
      </c>
      <c r="K175" s="72">
        <v>100</v>
      </c>
      <c r="L175" s="72">
        <v>0</v>
      </c>
      <c r="M175" s="72">
        <v>0</v>
      </c>
      <c r="N175" s="72">
        <v>0</v>
      </c>
      <c r="O175" s="72">
        <v>0</v>
      </c>
      <c r="P175" s="72">
        <v>0</v>
      </c>
      <c r="Q175" s="72">
        <v>100</v>
      </c>
      <c r="R175" s="72">
        <v>0</v>
      </c>
      <c r="S175" s="72">
        <v>0</v>
      </c>
      <c r="T175" s="72">
        <v>0</v>
      </c>
      <c r="U175" s="125"/>
      <c r="V175" s="185">
        <v>0</v>
      </c>
      <c r="W175" s="185">
        <v>0</v>
      </c>
      <c r="X175" s="185">
        <v>100</v>
      </c>
      <c r="Y175" s="185">
        <v>0</v>
      </c>
      <c r="Z175" s="185">
        <v>0</v>
      </c>
      <c r="AA175" s="185">
        <v>0</v>
      </c>
      <c r="AB175" s="108"/>
      <c r="AC175" s="108"/>
      <c r="AD175" s="107"/>
      <c r="AE175" s="107"/>
      <c r="AF175" s="107"/>
      <c r="AG175" s="107"/>
    </row>
    <row r="176" spans="1:33" x14ac:dyDescent="0.25">
      <c r="A176" s="4" t="s">
        <v>180</v>
      </c>
      <c r="B176" s="7" t="s">
        <v>951</v>
      </c>
      <c r="C176" s="39">
        <v>6</v>
      </c>
      <c r="D176" s="39">
        <v>0</v>
      </c>
      <c r="E176" s="72">
        <v>0</v>
      </c>
      <c r="F176" s="72">
        <v>6</v>
      </c>
      <c r="G176" s="72">
        <v>0</v>
      </c>
      <c r="H176" s="72">
        <v>0</v>
      </c>
      <c r="I176" s="45">
        <v>0</v>
      </c>
      <c r="J176" s="45">
        <v>0</v>
      </c>
      <c r="K176" s="45">
        <v>0</v>
      </c>
      <c r="L176" s="72">
        <v>0</v>
      </c>
      <c r="M176" s="72">
        <v>0</v>
      </c>
      <c r="N176" s="72">
        <v>0</v>
      </c>
      <c r="O176" s="45">
        <v>6</v>
      </c>
      <c r="P176" s="45">
        <v>2</v>
      </c>
      <c r="Q176" s="45">
        <v>33.299999999999997</v>
      </c>
      <c r="R176" s="72">
        <v>4</v>
      </c>
      <c r="S176" s="72">
        <v>0</v>
      </c>
      <c r="T176" s="72">
        <v>0</v>
      </c>
      <c r="U176" s="125"/>
      <c r="V176" s="166">
        <v>6</v>
      </c>
      <c r="W176" s="166">
        <v>6</v>
      </c>
      <c r="X176" s="166">
        <v>100</v>
      </c>
      <c r="Y176" s="185">
        <v>0</v>
      </c>
      <c r="Z176" s="185">
        <v>0</v>
      </c>
      <c r="AA176" s="185">
        <v>0</v>
      </c>
      <c r="AB176" s="108"/>
      <c r="AC176" s="108"/>
      <c r="AD176" s="107"/>
      <c r="AE176" s="107"/>
      <c r="AF176" s="107"/>
      <c r="AG176" s="107"/>
    </row>
    <row r="177" spans="1:33" x14ac:dyDescent="0.25">
      <c r="A177" s="4" t="s">
        <v>181</v>
      </c>
      <c r="B177" s="7" t="s">
        <v>952</v>
      </c>
      <c r="C177" s="39">
        <v>0</v>
      </c>
      <c r="D177" s="39">
        <v>0</v>
      </c>
      <c r="E177" s="72">
        <v>100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100</v>
      </c>
      <c r="L177" s="72">
        <v>0</v>
      </c>
      <c r="M177" s="72">
        <v>0</v>
      </c>
      <c r="N177" s="72">
        <v>0</v>
      </c>
      <c r="O177" s="45">
        <v>2</v>
      </c>
      <c r="P177" s="45">
        <v>0</v>
      </c>
      <c r="Q177" s="45">
        <v>0</v>
      </c>
      <c r="R177" s="72">
        <v>2</v>
      </c>
      <c r="S177" s="72">
        <v>0</v>
      </c>
      <c r="T177" s="72">
        <v>0</v>
      </c>
      <c r="U177" s="125"/>
      <c r="V177" s="166">
        <v>2</v>
      </c>
      <c r="W177" s="166">
        <v>0</v>
      </c>
      <c r="X177" s="166">
        <v>0</v>
      </c>
      <c r="Y177" s="185">
        <v>2</v>
      </c>
      <c r="Z177" s="185">
        <v>0</v>
      </c>
      <c r="AA177" s="185">
        <v>0</v>
      </c>
      <c r="AB177" s="108"/>
      <c r="AC177" s="108"/>
      <c r="AD177" s="107"/>
      <c r="AE177" s="107"/>
      <c r="AF177" s="107"/>
      <c r="AG177" s="107"/>
    </row>
    <row r="178" spans="1:33" x14ac:dyDescent="0.25">
      <c r="A178" s="4" t="s">
        <v>182</v>
      </c>
      <c r="B178" s="7" t="s">
        <v>953</v>
      </c>
      <c r="C178" s="39">
        <v>0</v>
      </c>
      <c r="D178" s="39">
        <v>0</v>
      </c>
      <c r="E178" s="72">
        <v>100</v>
      </c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72">
        <v>100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  <c r="Q178" s="72">
        <v>100</v>
      </c>
      <c r="R178" s="72">
        <v>0</v>
      </c>
      <c r="S178" s="72">
        <v>0</v>
      </c>
      <c r="T178" s="72">
        <v>0</v>
      </c>
      <c r="U178" s="125"/>
      <c r="V178" s="185">
        <v>0</v>
      </c>
      <c r="W178" s="185">
        <v>0</v>
      </c>
      <c r="X178" s="185">
        <v>100</v>
      </c>
      <c r="Y178" s="185">
        <v>0</v>
      </c>
      <c r="Z178" s="185">
        <v>0</v>
      </c>
      <c r="AA178" s="185">
        <v>0</v>
      </c>
      <c r="AB178" s="108"/>
      <c r="AC178" s="108"/>
      <c r="AD178" s="107"/>
      <c r="AE178" s="107"/>
      <c r="AF178" s="107"/>
      <c r="AG178" s="107"/>
    </row>
    <row r="179" spans="1:33" x14ac:dyDescent="0.25">
      <c r="A179" s="4" t="s">
        <v>183</v>
      </c>
      <c r="B179" s="7" t="s">
        <v>954</v>
      </c>
      <c r="C179" s="39">
        <v>0</v>
      </c>
      <c r="D179" s="39">
        <v>0</v>
      </c>
      <c r="E179" s="72">
        <v>100</v>
      </c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100</v>
      </c>
      <c r="L179" s="72">
        <v>0</v>
      </c>
      <c r="M179" s="72">
        <v>0</v>
      </c>
      <c r="N179" s="72">
        <v>0</v>
      </c>
      <c r="O179" s="72">
        <v>0</v>
      </c>
      <c r="P179" s="72">
        <v>0</v>
      </c>
      <c r="Q179" s="72">
        <v>100</v>
      </c>
      <c r="R179" s="72">
        <v>0</v>
      </c>
      <c r="S179" s="72">
        <v>0</v>
      </c>
      <c r="T179" s="72">
        <v>0</v>
      </c>
      <c r="U179" s="125"/>
      <c r="V179" s="185">
        <v>0</v>
      </c>
      <c r="W179" s="185">
        <v>0</v>
      </c>
      <c r="X179" s="185">
        <v>100</v>
      </c>
      <c r="Y179" s="185">
        <v>0</v>
      </c>
      <c r="Z179" s="185">
        <v>0</v>
      </c>
      <c r="AA179" s="185">
        <v>0</v>
      </c>
      <c r="AB179" s="108"/>
      <c r="AC179" s="108"/>
      <c r="AD179" s="107"/>
      <c r="AE179" s="107"/>
      <c r="AF179" s="107"/>
      <c r="AG179" s="107"/>
    </row>
    <row r="180" spans="1:33" x14ac:dyDescent="0.25">
      <c r="A180" s="4" t="s">
        <v>184</v>
      </c>
      <c r="B180" s="7" t="s">
        <v>955</v>
      </c>
      <c r="C180" s="39">
        <v>0</v>
      </c>
      <c r="D180" s="39">
        <v>0</v>
      </c>
      <c r="E180" s="72">
        <v>100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100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  <c r="Q180" s="72">
        <v>100</v>
      </c>
      <c r="R180" s="72">
        <v>0</v>
      </c>
      <c r="S180" s="72">
        <v>0</v>
      </c>
      <c r="T180" s="72">
        <v>0</v>
      </c>
      <c r="U180" s="125"/>
      <c r="V180" s="185">
        <v>0</v>
      </c>
      <c r="W180" s="185">
        <v>0</v>
      </c>
      <c r="X180" s="185">
        <v>100</v>
      </c>
      <c r="Y180" s="185">
        <v>0</v>
      </c>
      <c r="Z180" s="185">
        <v>0</v>
      </c>
      <c r="AA180" s="185">
        <v>0</v>
      </c>
      <c r="AB180" s="108"/>
      <c r="AC180" s="108"/>
      <c r="AD180" s="107"/>
      <c r="AE180" s="107"/>
      <c r="AF180" s="107"/>
      <c r="AG180" s="107"/>
    </row>
    <row r="181" spans="1:33" x14ac:dyDescent="0.25">
      <c r="A181" s="4" t="s">
        <v>185</v>
      </c>
      <c r="B181" s="7" t="s">
        <v>956</v>
      </c>
      <c r="C181" s="39">
        <v>0</v>
      </c>
      <c r="D181" s="39">
        <v>0</v>
      </c>
      <c r="E181" s="72">
        <v>100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100</v>
      </c>
      <c r="L181" s="72">
        <v>0</v>
      </c>
      <c r="M181" s="72">
        <v>0</v>
      </c>
      <c r="N181" s="72">
        <v>0</v>
      </c>
      <c r="O181" s="72">
        <v>0</v>
      </c>
      <c r="P181" s="72">
        <v>0</v>
      </c>
      <c r="Q181" s="72">
        <v>100</v>
      </c>
      <c r="R181" s="72">
        <v>0</v>
      </c>
      <c r="S181" s="72">
        <v>0</v>
      </c>
      <c r="T181" s="72">
        <v>0</v>
      </c>
      <c r="U181" s="125"/>
      <c r="V181" s="185">
        <v>0</v>
      </c>
      <c r="W181" s="185">
        <v>0</v>
      </c>
      <c r="X181" s="185">
        <v>100</v>
      </c>
      <c r="Y181" s="185">
        <v>0</v>
      </c>
      <c r="Z181" s="185">
        <v>0</v>
      </c>
      <c r="AA181" s="185">
        <v>0</v>
      </c>
      <c r="AB181" s="108"/>
      <c r="AC181" s="108"/>
      <c r="AD181" s="107"/>
      <c r="AE181" s="107"/>
      <c r="AF181" s="107"/>
      <c r="AG181" s="107"/>
    </row>
    <row r="182" spans="1:33" x14ac:dyDescent="0.25">
      <c r="A182" s="4" t="s">
        <v>186</v>
      </c>
      <c r="B182" s="7" t="s">
        <v>957</v>
      </c>
      <c r="C182" s="39">
        <v>0</v>
      </c>
      <c r="D182" s="39">
        <v>0</v>
      </c>
      <c r="E182" s="72">
        <v>100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100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  <c r="Q182" s="72">
        <v>100</v>
      </c>
      <c r="R182" s="72">
        <v>0</v>
      </c>
      <c r="S182" s="72">
        <v>0</v>
      </c>
      <c r="T182" s="72">
        <v>0</v>
      </c>
      <c r="U182" s="125"/>
      <c r="V182" s="185">
        <v>0</v>
      </c>
      <c r="W182" s="185">
        <v>0</v>
      </c>
      <c r="X182" s="185">
        <v>100</v>
      </c>
      <c r="Y182" s="185">
        <v>0</v>
      </c>
      <c r="Z182" s="185">
        <v>0</v>
      </c>
      <c r="AA182" s="185">
        <v>0</v>
      </c>
      <c r="AB182" s="108"/>
      <c r="AC182" s="108"/>
      <c r="AD182" s="107"/>
      <c r="AE182" s="107"/>
      <c r="AF182" s="107"/>
      <c r="AG182" s="107"/>
    </row>
    <row r="183" spans="1:33" x14ac:dyDescent="0.25">
      <c r="A183" s="4" t="s">
        <v>187</v>
      </c>
      <c r="B183" s="7" t="s">
        <v>958</v>
      </c>
      <c r="C183" s="39">
        <v>0</v>
      </c>
      <c r="D183" s="39">
        <v>0</v>
      </c>
      <c r="E183" s="72">
        <v>100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100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  <c r="Q183" s="72">
        <v>100</v>
      </c>
      <c r="R183" s="72">
        <v>0</v>
      </c>
      <c r="S183" s="72">
        <v>0</v>
      </c>
      <c r="T183" s="72">
        <v>0</v>
      </c>
      <c r="U183" s="125"/>
      <c r="V183" s="185">
        <v>0</v>
      </c>
      <c r="W183" s="185">
        <v>0</v>
      </c>
      <c r="X183" s="185">
        <v>100</v>
      </c>
      <c r="Y183" s="185">
        <v>0</v>
      </c>
      <c r="Z183" s="185">
        <v>0</v>
      </c>
      <c r="AA183" s="185">
        <v>0</v>
      </c>
      <c r="AB183" s="108"/>
      <c r="AC183" s="108"/>
      <c r="AD183" s="107"/>
      <c r="AE183" s="107"/>
      <c r="AF183" s="107"/>
      <c r="AG183" s="107"/>
    </row>
    <row r="184" spans="1:33" x14ac:dyDescent="0.25">
      <c r="A184" s="4" t="s">
        <v>188</v>
      </c>
      <c r="B184" s="7" t="s">
        <v>646</v>
      </c>
      <c r="C184" s="39">
        <v>0</v>
      </c>
      <c r="D184" s="39">
        <v>0</v>
      </c>
      <c r="E184" s="72">
        <v>100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100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  <c r="Q184" s="72">
        <v>100</v>
      </c>
      <c r="R184" s="72">
        <v>0</v>
      </c>
      <c r="S184" s="72">
        <v>0</v>
      </c>
      <c r="T184" s="72">
        <v>0</v>
      </c>
      <c r="U184" s="125"/>
      <c r="V184" s="185">
        <v>0</v>
      </c>
      <c r="W184" s="185">
        <v>0</v>
      </c>
      <c r="X184" s="185">
        <v>100</v>
      </c>
      <c r="Y184" s="185">
        <v>0</v>
      </c>
      <c r="Z184" s="185">
        <v>0</v>
      </c>
      <c r="AA184" s="185">
        <v>0</v>
      </c>
      <c r="AB184" s="108"/>
      <c r="AC184" s="108"/>
      <c r="AD184" s="107"/>
      <c r="AE184" s="107"/>
      <c r="AF184" s="107"/>
      <c r="AG184" s="107"/>
    </row>
    <row r="185" spans="1:33" x14ac:dyDescent="0.25">
      <c r="A185" s="4" t="s">
        <v>189</v>
      </c>
      <c r="B185" s="7" t="s">
        <v>959</v>
      </c>
      <c r="C185" s="39">
        <v>0</v>
      </c>
      <c r="D185" s="39">
        <v>0</v>
      </c>
      <c r="E185" s="72">
        <v>100</v>
      </c>
      <c r="F185" s="72">
        <v>0</v>
      </c>
      <c r="G185" s="72">
        <v>0</v>
      </c>
      <c r="H185" s="72">
        <v>0</v>
      </c>
      <c r="I185" s="72">
        <v>0</v>
      </c>
      <c r="J185" s="72">
        <v>0</v>
      </c>
      <c r="K185" s="72">
        <v>100</v>
      </c>
      <c r="L185" s="72">
        <v>0</v>
      </c>
      <c r="M185" s="72">
        <v>0</v>
      </c>
      <c r="N185" s="72">
        <v>0</v>
      </c>
      <c r="O185" s="72">
        <v>0</v>
      </c>
      <c r="P185" s="72">
        <v>0</v>
      </c>
      <c r="Q185" s="72">
        <v>100</v>
      </c>
      <c r="R185" s="72">
        <v>0</v>
      </c>
      <c r="S185" s="72">
        <v>0</v>
      </c>
      <c r="T185" s="72">
        <v>0</v>
      </c>
      <c r="U185" s="125"/>
      <c r="V185" s="185">
        <v>0</v>
      </c>
      <c r="W185" s="185">
        <v>0</v>
      </c>
      <c r="X185" s="185">
        <v>100</v>
      </c>
      <c r="Y185" s="185">
        <v>0</v>
      </c>
      <c r="Z185" s="185">
        <v>0</v>
      </c>
      <c r="AA185" s="185">
        <v>0</v>
      </c>
      <c r="AB185" s="108"/>
      <c r="AC185" s="108"/>
      <c r="AD185" s="107"/>
      <c r="AE185" s="107"/>
      <c r="AF185" s="107"/>
      <c r="AG185" s="107"/>
    </row>
    <row r="186" spans="1:33" x14ac:dyDescent="0.25">
      <c r="A186" s="4" t="s">
        <v>190</v>
      </c>
      <c r="B186" s="7" t="s">
        <v>960</v>
      </c>
      <c r="C186" s="39">
        <v>0</v>
      </c>
      <c r="D186" s="39">
        <v>0</v>
      </c>
      <c r="E186" s="72">
        <v>100</v>
      </c>
      <c r="F186" s="72">
        <v>0</v>
      </c>
      <c r="G186" s="72">
        <v>0</v>
      </c>
      <c r="H186" s="72">
        <v>0</v>
      </c>
      <c r="I186" s="72">
        <v>0</v>
      </c>
      <c r="J186" s="72">
        <v>0</v>
      </c>
      <c r="K186" s="72">
        <v>100</v>
      </c>
      <c r="L186" s="72">
        <v>0</v>
      </c>
      <c r="M186" s="72">
        <v>0</v>
      </c>
      <c r="N186" s="72">
        <v>0</v>
      </c>
      <c r="O186" s="72">
        <v>0</v>
      </c>
      <c r="P186" s="72">
        <v>0</v>
      </c>
      <c r="Q186" s="72">
        <v>100</v>
      </c>
      <c r="R186" s="72">
        <v>0</v>
      </c>
      <c r="S186" s="72">
        <v>0</v>
      </c>
      <c r="T186" s="72">
        <v>0</v>
      </c>
      <c r="U186" s="125"/>
      <c r="V186" s="185">
        <v>0</v>
      </c>
      <c r="W186" s="185">
        <v>0</v>
      </c>
      <c r="X186" s="185">
        <v>100</v>
      </c>
      <c r="Y186" s="185">
        <v>0</v>
      </c>
      <c r="Z186" s="185">
        <v>0</v>
      </c>
      <c r="AA186" s="185">
        <v>0</v>
      </c>
      <c r="AB186" s="108"/>
      <c r="AC186" s="108"/>
      <c r="AD186" s="107"/>
      <c r="AE186" s="107"/>
      <c r="AF186" s="107"/>
      <c r="AG186" s="107"/>
    </row>
    <row r="187" spans="1:33" x14ac:dyDescent="0.25">
      <c r="A187" s="4" t="s">
        <v>191</v>
      </c>
      <c r="B187" s="7" t="s">
        <v>961</v>
      </c>
      <c r="C187" s="39">
        <v>0</v>
      </c>
      <c r="D187" s="39">
        <v>0</v>
      </c>
      <c r="E187" s="72">
        <v>100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100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  <c r="Q187" s="72">
        <v>100</v>
      </c>
      <c r="R187" s="72">
        <v>0</v>
      </c>
      <c r="S187" s="72">
        <v>0</v>
      </c>
      <c r="T187" s="72">
        <v>0</v>
      </c>
      <c r="U187" s="125"/>
      <c r="V187" s="185">
        <v>0</v>
      </c>
      <c r="W187" s="185">
        <v>0</v>
      </c>
      <c r="X187" s="185">
        <v>100</v>
      </c>
      <c r="Y187" s="185">
        <v>0</v>
      </c>
      <c r="Z187" s="185">
        <v>0</v>
      </c>
      <c r="AA187" s="185">
        <v>0</v>
      </c>
      <c r="AB187" s="108"/>
      <c r="AC187" s="108"/>
      <c r="AD187" s="107"/>
      <c r="AE187" s="107"/>
      <c r="AF187" s="107"/>
      <c r="AG187" s="107"/>
    </row>
    <row r="188" spans="1:33" x14ac:dyDescent="0.25">
      <c r="A188" s="4" t="s">
        <v>192</v>
      </c>
      <c r="B188" s="7" t="s">
        <v>962</v>
      </c>
      <c r="C188" s="39">
        <v>0</v>
      </c>
      <c r="D188" s="39">
        <v>0</v>
      </c>
      <c r="E188" s="72">
        <v>100</v>
      </c>
      <c r="F188" s="72">
        <v>0</v>
      </c>
      <c r="G188" s="72">
        <v>0</v>
      </c>
      <c r="H188" s="72">
        <v>0</v>
      </c>
      <c r="I188" s="72">
        <v>0</v>
      </c>
      <c r="J188" s="72">
        <v>0</v>
      </c>
      <c r="K188" s="72">
        <v>100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100</v>
      </c>
      <c r="R188" s="72">
        <v>0</v>
      </c>
      <c r="S188" s="72">
        <v>0</v>
      </c>
      <c r="T188" s="72">
        <v>0</v>
      </c>
      <c r="U188" s="125"/>
      <c r="V188" s="185">
        <v>0</v>
      </c>
      <c r="W188" s="185">
        <v>0</v>
      </c>
      <c r="X188" s="185">
        <v>100</v>
      </c>
      <c r="Y188" s="185">
        <v>0</v>
      </c>
      <c r="Z188" s="185">
        <v>0</v>
      </c>
      <c r="AA188" s="185">
        <v>0</v>
      </c>
      <c r="AB188" s="108"/>
      <c r="AC188" s="108"/>
      <c r="AD188" s="107"/>
      <c r="AE188" s="107"/>
      <c r="AF188" s="107"/>
      <c r="AG188" s="107"/>
    </row>
    <row r="189" spans="1:33" x14ac:dyDescent="0.25">
      <c r="A189" s="4" t="s">
        <v>193</v>
      </c>
      <c r="B189" s="7" t="s">
        <v>963</v>
      </c>
      <c r="C189" s="39">
        <v>0</v>
      </c>
      <c r="D189" s="39">
        <v>0</v>
      </c>
      <c r="E189" s="72">
        <v>100</v>
      </c>
      <c r="F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100</v>
      </c>
      <c r="L189" s="72">
        <v>0</v>
      </c>
      <c r="M189" s="72">
        <v>0</v>
      </c>
      <c r="N189" s="72">
        <v>0</v>
      </c>
      <c r="O189" s="72">
        <v>0</v>
      </c>
      <c r="P189" s="72">
        <v>0</v>
      </c>
      <c r="Q189" s="72">
        <v>100</v>
      </c>
      <c r="R189" s="72">
        <v>0</v>
      </c>
      <c r="S189" s="72">
        <v>0</v>
      </c>
      <c r="T189" s="72">
        <v>0</v>
      </c>
      <c r="U189" s="125"/>
      <c r="V189" s="185">
        <v>0</v>
      </c>
      <c r="W189" s="185">
        <v>0</v>
      </c>
      <c r="X189" s="185">
        <v>100</v>
      </c>
      <c r="Y189" s="185">
        <v>0</v>
      </c>
      <c r="Z189" s="185">
        <v>0</v>
      </c>
      <c r="AA189" s="185">
        <v>0</v>
      </c>
      <c r="AB189" s="108"/>
      <c r="AC189" s="108"/>
      <c r="AD189" s="107"/>
      <c r="AE189" s="107"/>
      <c r="AF189" s="107"/>
      <c r="AG189" s="107"/>
    </row>
    <row r="190" spans="1:33" x14ac:dyDescent="0.25">
      <c r="A190" s="4" t="s">
        <v>194</v>
      </c>
      <c r="B190" s="7" t="s">
        <v>964</v>
      </c>
      <c r="C190" s="39">
        <v>0</v>
      </c>
      <c r="D190" s="39">
        <v>0</v>
      </c>
      <c r="E190" s="72">
        <v>100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100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  <c r="Q190" s="72">
        <v>100</v>
      </c>
      <c r="R190" s="72">
        <v>0</v>
      </c>
      <c r="S190" s="72">
        <v>0</v>
      </c>
      <c r="T190" s="72">
        <v>0</v>
      </c>
      <c r="U190" s="125"/>
      <c r="V190" s="185">
        <v>0</v>
      </c>
      <c r="W190" s="185">
        <v>0</v>
      </c>
      <c r="X190" s="185">
        <v>100</v>
      </c>
      <c r="Y190" s="185">
        <v>0</v>
      </c>
      <c r="Z190" s="185">
        <v>0</v>
      </c>
      <c r="AA190" s="185">
        <v>0</v>
      </c>
      <c r="AB190" s="108"/>
      <c r="AC190" s="108"/>
      <c r="AD190" s="107"/>
      <c r="AE190" s="107"/>
      <c r="AF190" s="107"/>
      <c r="AG190" s="107"/>
    </row>
    <row r="191" spans="1:33" x14ac:dyDescent="0.25">
      <c r="A191" s="4" t="s">
        <v>195</v>
      </c>
      <c r="B191" s="7" t="s">
        <v>965</v>
      </c>
      <c r="C191" s="39">
        <v>0</v>
      </c>
      <c r="D191" s="39">
        <v>0</v>
      </c>
      <c r="E191" s="72">
        <v>100</v>
      </c>
      <c r="F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100</v>
      </c>
      <c r="L191" s="72">
        <v>0</v>
      </c>
      <c r="M191" s="72">
        <v>0</v>
      </c>
      <c r="N191" s="72">
        <v>0</v>
      </c>
      <c r="O191" s="72">
        <v>0</v>
      </c>
      <c r="P191" s="72">
        <v>0</v>
      </c>
      <c r="Q191" s="72">
        <v>100</v>
      </c>
      <c r="R191" s="72">
        <v>0</v>
      </c>
      <c r="S191" s="72">
        <v>0</v>
      </c>
      <c r="T191" s="72">
        <v>0</v>
      </c>
      <c r="U191" s="125"/>
      <c r="V191" s="185">
        <v>0</v>
      </c>
      <c r="W191" s="185">
        <v>0</v>
      </c>
      <c r="X191" s="185">
        <v>100</v>
      </c>
      <c r="Y191" s="185">
        <v>0</v>
      </c>
      <c r="Z191" s="185">
        <v>0</v>
      </c>
      <c r="AA191" s="185">
        <v>0</v>
      </c>
      <c r="AB191" s="108"/>
      <c r="AC191" s="108"/>
      <c r="AD191" s="107"/>
      <c r="AE191" s="107"/>
      <c r="AF191" s="107"/>
      <c r="AG191" s="107"/>
    </row>
    <row r="192" spans="1:33" x14ac:dyDescent="0.25">
      <c r="A192" s="4" t="s">
        <v>196</v>
      </c>
      <c r="B192" s="7" t="s">
        <v>966</v>
      </c>
      <c r="C192" s="39">
        <v>0</v>
      </c>
      <c r="D192" s="39">
        <v>0</v>
      </c>
      <c r="E192" s="72">
        <v>100</v>
      </c>
      <c r="F192" s="72">
        <v>0</v>
      </c>
      <c r="G192" s="72">
        <v>0</v>
      </c>
      <c r="H192" s="72">
        <v>0</v>
      </c>
      <c r="I192" s="72">
        <v>0</v>
      </c>
      <c r="J192" s="72">
        <v>0</v>
      </c>
      <c r="K192" s="72">
        <v>100</v>
      </c>
      <c r="L192" s="72">
        <v>0</v>
      </c>
      <c r="M192" s="72">
        <v>0</v>
      </c>
      <c r="N192" s="72">
        <v>0</v>
      </c>
      <c r="O192" s="72">
        <v>0</v>
      </c>
      <c r="P192" s="72">
        <v>0</v>
      </c>
      <c r="Q192" s="72">
        <v>100</v>
      </c>
      <c r="R192" s="72">
        <v>0</v>
      </c>
      <c r="S192" s="72">
        <v>0</v>
      </c>
      <c r="T192" s="72">
        <v>0</v>
      </c>
      <c r="U192" s="125"/>
      <c r="V192" s="185">
        <v>0</v>
      </c>
      <c r="W192" s="185">
        <v>0</v>
      </c>
      <c r="X192" s="185">
        <v>100</v>
      </c>
      <c r="Y192" s="185">
        <v>0</v>
      </c>
      <c r="Z192" s="185">
        <v>0</v>
      </c>
      <c r="AA192" s="185">
        <v>0</v>
      </c>
      <c r="AB192" s="108"/>
      <c r="AC192" s="108"/>
      <c r="AD192" s="107"/>
      <c r="AE192" s="107"/>
      <c r="AF192" s="107"/>
      <c r="AG192" s="107"/>
    </row>
    <row r="193" spans="1:33" ht="23.25" x14ac:dyDescent="0.25">
      <c r="A193" s="31"/>
      <c r="B193" s="29" t="s">
        <v>967</v>
      </c>
      <c r="C193" s="71">
        <f>SUM(C167:C192)</f>
        <v>11</v>
      </c>
      <c r="D193" s="71">
        <f>SUM(D167:D192)</f>
        <v>7</v>
      </c>
      <c r="E193" s="71">
        <v>0</v>
      </c>
      <c r="F193" s="71">
        <f>SUM(F167:F192)</f>
        <v>11</v>
      </c>
      <c r="G193" s="71">
        <v>0</v>
      </c>
      <c r="H193" s="71">
        <v>0</v>
      </c>
      <c r="I193" s="60">
        <f>SUM(I167:I192)</f>
        <v>0</v>
      </c>
      <c r="J193" s="60">
        <f>SUM(J167:J192)</f>
        <v>0</v>
      </c>
      <c r="K193" s="60">
        <v>0</v>
      </c>
      <c r="L193" s="71">
        <f>SUM(L167:L192)</f>
        <v>0</v>
      </c>
      <c r="M193" s="71">
        <v>0</v>
      </c>
      <c r="N193" s="71">
        <v>0</v>
      </c>
      <c r="O193" s="60">
        <f>SUM(O167:O192)</f>
        <v>73</v>
      </c>
      <c r="P193" s="60">
        <f>SUM(P167:P192)</f>
        <v>11</v>
      </c>
      <c r="Q193" s="60">
        <v>13.9</v>
      </c>
      <c r="R193" s="71">
        <f>SUM(R167:R192)</f>
        <v>62</v>
      </c>
      <c r="S193" s="71">
        <v>0</v>
      </c>
      <c r="T193" s="71">
        <v>0</v>
      </c>
      <c r="U193" s="120"/>
      <c r="V193" s="159">
        <f>SUM(V167:V192)</f>
        <v>185</v>
      </c>
      <c r="W193" s="159">
        <f>SUM(W167:W192)</f>
        <v>30</v>
      </c>
      <c r="X193" s="159">
        <v>16.3</v>
      </c>
      <c r="Y193" s="186">
        <f>SUM(Y167:Y192)</f>
        <v>155</v>
      </c>
      <c r="Z193" s="186">
        <v>0</v>
      </c>
      <c r="AA193" s="186">
        <v>0</v>
      </c>
      <c r="AB193" s="108"/>
      <c r="AC193" s="108"/>
      <c r="AD193" s="107"/>
      <c r="AE193" s="107"/>
      <c r="AF193" s="107"/>
      <c r="AG193" s="107"/>
    </row>
    <row r="194" spans="1:33" x14ac:dyDescent="0.25">
      <c r="A194" s="4" t="s">
        <v>102</v>
      </c>
      <c r="B194" s="19" t="s">
        <v>781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133"/>
      <c r="V194" s="187"/>
      <c r="W194" s="187"/>
      <c r="X194" s="187"/>
      <c r="Y194" s="187"/>
      <c r="Z194" s="187"/>
      <c r="AA194" s="187"/>
      <c r="AB194" s="108"/>
      <c r="AC194" s="108"/>
      <c r="AD194" s="107"/>
      <c r="AE194" s="107"/>
      <c r="AF194" s="107"/>
      <c r="AG194" s="107"/>
    </row>
    <row r="195" spans="1:33" x14ac:dyDescent="0.25">
      <c r="A195" s="4" t="s">
        <v>197</v>
      </c>
      <c r="B195" s="12" t="s">
        <v>782</v>
      </c>
      <c r="C195" s="89">
        <v>18</v>
      </c>
      <c r="D195" s="39">
        <v>18</v>
      </c>
      <c r="E195" s="39">
        <v>100</v>
      </c>
      <c r="F195" s="39">
        <v>0</v>
      </c>
      <c r="G195" s="39">
        <v>0</v>
      </c>
      <c r="H195" s="39">
        <v>0</v>
      </c>
      <c r="I195" s="39">
        <v>9</v>
      </c>
      <c r="J195" s="39">
        <v>9</v>
      </c>
      <c r="K195" s="39">
        <v>100</v>
      </c>
      <c r="L195" s="39">
        <v>0</v>
      </c>
      <c r="M195" s="39">
        <v>0</v>
      </c>
      <c r="N195" s="39">
        <v>0</v>
      </c>
      <c r="O195" s="39">
        <v>56</v>
      </c>
      <c r="P195" s="39">
        <v>56</v>
      </c>
      <c r="Q195" s="39">
        <v>100</v>
      </c>
      <c r="R195" s="39">
        <v>0</v>
      </c>
      <c r="S195" s="39">
        <v>0</v>
      </c>
      <c r="T195" s="39">
        <v>0</v>
      </c>
      <c r="U195" s="134"/>
      <c r="V195" s="188">
        <v>56</v>
      </c>
      <c r="W195" s="188">
        <v>56</v>
      </c>
      <c r="X195" s="188">
        <v>100</v>
      </c>
      <c r="Y195" s="188">
        <v>0</v>
      </c>
      <c r="Z195" s="188">
        <v>0</v>
      </c>
      <c r="AA195" s="188">
        <v>0</v>
      </c>
      <c r="AB195" s="108"/>
      <c r="AC195" s="108"/>
      <c r="AD195" s="107"/>
      <c r="AE195" s="107"/>
      <c r="AF195" s="107"/>
      <c r="AG195" s="107"/>
    </row>
    <row r="196" spans="1:33" x14ac:dyDescent="0.25">
      <c r="A196" s="4" t="s">
        <v>198</v>
      </c>
      <c r="B196" s="13" t="s">
        <v>786</v>
      </c>
      <c r="C196" s="89">
        <v>0</v>
      </c>
      <c r="D196" s="39">
        <v>0</v>
      </c>
      <c r="E196" s="39">
        <v>100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100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100</v>
      </c>
      <c r="R196" s="39">
        <v>0</v>
      </c>
      <c r="S196" s="39">
        <v>0</v>
      </c>
      <c r="T196" s="39">
        <v>0</v>
      </c>
      <c r="U196" s="134"/>
      <c r="V196" s="188">
        <v>0</v>
      </c>
      <c r="W196" s="188">
        <v>0</v>
      </c>
      <c r="X196" s="188">
        <v>100</v>
      </c>
      <c r="Y196" s="188">
        <v>0</v>
      </c>
      <c r="Z196" s="188">
        <v>0</v>
      </c>
      <c r="AA196" s="188">
        <v>0</v>
      </c>
      <c r="AB196" s="108"/>
      <c r="AC196" s="108"/>
      <c r="AD196" s="107"/>
      <c r="AE196" s="107"/>
      <c r="AF196" s="107"/>
      <c r="AG196" s="107"/>
    </row>
    <row r="197" spans="1:33" x14ac:dyDescent="0.25">
      <c r="A197" s="4" t="s">
        <v>199</v>
      </c>
      <c r="B197" s="13" t="s">
        <v>787</v>
      </c>
      <c r="C197" s="89">
        <v>0</v>
      </c>
      <c r="D197" s="39">
        <v>0</v>
      </c>
      <c r="E197" s="39">
        <v>100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100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100</v>
      </c>
      <c r="R197" s="39">
        <v>0</v>
      </c>
      <c r="S197" s="39">
        <v>0</v>
      </c>
      <c r="T197" s="39">
        <v>0</v>
      </c>
      <c r="U197" s="134"/>
      <c r="V197" s="188">
        <v>0</v>
      </c>
      <c r="W197" s="188">
        <v>0</v>
      </c>
      <c r="X197" s="188">
        <v>100</v>
      </c>
      <c r="Y197" s="188">
        <v>0</v>
      </c>
      <c r="Z197" s="188">
        <v>0</v>
      </c>
      <c r="AA197" s="188">
        <v>0</v>
      </c>
      <c r="AB197" s="108"/>
      <c r="AC197" s="108"/>
      <c r="AD197" s="107"/>
      <c r="AE197" s="107"/>
      <c r="AF197" s="107"/>
      <c r="AG197" s="107"/>
    </row>
    <row r="198" spans="1:33" x14ac:dyDescent="0.25">
      <c r="A198" s="4" t="s">
        <v>200</v>
      </c>
      <c r="B198" s="13" t="s">
        <v>788</v>
      </c>
      <c r="C198" s="89">
        <v>0</v>
      </c>
      <c r="D198" s="39">
        <v>0</v>
      </c>
      <c r="E198" s="39">
        <v>100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100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100</v>
      </c>
      <c r="R198" s="39">
        <v>0</v>
      </c>
      <c r="S198" s="39">
        <v>0</v>
      </c>
      <c r="T198" s="39">
        <v>0</v>
      </c>
      <c r="U198" s="134"/>
      <c r="V198" s="188">
        <v>0</v>
      </c>
      <c r="W198" s="188">
        <v>0</v>
      </c>
      <c r="X198" s="188">
        <v>100</v>
      </c>
      <c r="Y198" s="188">
        <v>0</v>
      </c>
      <c r="Z198" s="188">
        <v>0</v>
      </c>
      <c r="AA198" s="188">
        <v>0</v>
      </c>
      <c r="AB198" s="108"/>
      <c r="AC198" s="108"/>
      <c r="AD198" s="107"/>
      <c r="AE198" s="107"/>
      <c r="AF198" s="107"/>
      <c r="AG198" s="107"/>
    </row>
    <row r="199" spans="1:33" x14ac:dyDescent="0.25">
      <c r="A199" s="4" t="s">
        <v>201</v>
      </c>
      <c r="B199" s="13" t="s">
        <v>789</v>
      </c>
      <c r="C199" s="89">
        <v>0</v>
      </c>
      <c r="D199" s="39">
        <v>0</v>
      </c>
      <c r="E199" s="39">
        <v>100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100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100</v>
      </c>
      <c r="R199" s="39">
        <v>0</v>
      </c>
      <c r="S199" s="39">
        <v>0</v>
      </c>
      <c r="T199" s="39">
        <v>0</v>
      </c>
      <c r="U199" s="134"/>
      <c r="V199" s="188">
        <v>0</v>
      </c>
      <c r="W199" s="188">
        <v>0</v>
      </c>
      <c r="X199" s="188">
        <v>100</v>
      </c>
      <c r="Y199" s="188">
        <v>0</v>
      </c>
      <c r="Z199" s="188">
        <v>0</v>
      </c>
      <c r="AA199" s="188">
        <v>0</v>
      </c>
      <c r="AB199" s="108"/>
      <c r="AC199" s="108"/>
      <c r="AD199" s="107"/>
      <c r="AE199" s="107"/>
      <c r="AF199" s="107"/>
      <c r="AG199" s="107"/>
    </row>
    <row r="200" spans="1:33" x14ac:dyDescent="0.25">
      <c r="A200" s="4" t="s">
        <v>202</v>
      </c>
      <c r="B200" s="13" t="s">
        <v>790</v>
      </c>
      <c r="C200" s="89">
        <v>0</v>
      </c>
      <c r="D200" s="39">
        <v>0</v>
      </c>
      <c r="E200" s="39">
        <v>100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100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100</v>
      </c>
      <c r="R200" s="39">
        <v>0</v>
      </c>
      <c r="S200" s="39">
        <v>0</v>
      </c>
      <c r="T200" s="39">
        <v>0</v>
      </c>
      <c r="U200" s="134"/>
      <c r="V200" s="188">
        <v>0</v>
      </c>
      <c r="W200" s="188">
        <v>0</v>
      </c>
      <c r="X200" s="188">
        <v>100</v>
      </c>
      <c r="Y200" s="188">
        <v>0</v>
      </c>
      <c r="Z200" s="188">
        <v>0</v>
      </c>
      <c r="AA200" s="188">
        <v>0</v>
      </c>
      <c r="AB200" s="108"/>
      <c r="AC200" s="108"/>
      <c r="AD200" s="107"/>
      <c r="AE200" s="107"/>
      <c r="AF200" s="107"/>
      <c r="AG200" s="107"/>
    </row>
    <row r="201" spans="1:33" x14ac:dyDescent="0.25">
      <c r="A201" s="4" t="s">
        <v>203</v>
      </c>
      <c r="B201" s="13" t="s">
        <v>791</v>
      </c>
      <c r="C201" s="89">
        <v>0</v>
      </c>
      <c r="D201" s="39">
        <v>0</v>
      </c>
      <c r="E201" s="39">
        <v>100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100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100</v>
      </c>
      <c r="R201" s="39">
        <v>0</v>
      </c>
      <c r="S201" s="39">
        <v>0</v>
      </c>
      <c r="T201" s="39">
        <v>0</v>
      </c>
      <c r="U201" s="134"/>
      <c r="V201" s="188">
        <v>0</v>
      </c>
      <c r="W201" s="188">
        <v>0</v>
      </c>
      <c r="X201" s="188">
        <v>100</v>
      </c>
      <c r="Y201" s="188">
        <v>0</v>
      </c>
      <c r="Z201" s="188">
        <v>0</v>
      </c>
      <c r="AA201" s="188">
        <v>0</v>
      </c>
      <c r="AB201" s="108"/>
      <c r="AC201" s="108"/>
      <c r="AD201" s="107"/>
      <c r="AE201" s="107"/>
      <c r="AF201" s="107"/>
      <c r="AG201" s="107"/>
    </row>
    <row r="202" spans="1:33" x14ac:dyDescent="0.25">
      <c r="A202" s="4" t="s">
        <v>204</v>
      </c>
      <c r="B202" s="13" t="s">
        <v>792</v>
      </c>
      <c r="C202" s="89">
        <v>0</v>
      </c>
      <c r="D202" s="39">
        <v>0</v>
      </c>
      <c r="E202" s="39">
        <v>100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100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100</v>
      </c>
      <c r="R202" s="39">
        <v>0</v>
      </c>
      <c r="S202" s="39">
        <v>0</v>
      </c>
      <c r="T202" s="39">
        <v>0</v>
      </c>
      <c r="U202" s="134"/>
      <c r="V202" s="188">
        <v>0</v>
      </c>
      <c r="W202" s="188">
        <v>0</v>
      </c>
      <c r="X202" s="188">
        <v>100</v>
      </c>
      <c r="Y202" s="188">
        <v>0</v>
      </c>
      <c r="Z202" s="188">
        <v>0</v>
      </c>
      <c r="AA202" s="188">
        <v>0</v>
      </c>
      <c r="AB202" s="108"/>
      <c r="AC202" s="108"/>
      <c r="AD202" s="107"/>
      <c r="AE202" s="107"/>
      <c r="AF202" s="107"/>
      <c r="AG202" s="107"/>
    </row>
    <row r="203" spans="1:33" x14ac:dyDescent="0.25">
      <c r="A203" s="4" t="s">
        <v>205</v>
      </c>
      <c r="B203" s="13" t="s">
        <v>793</v>
      </c>
      <c r="C203" s="89">
        <v>0</v>
      </c>
      <c r="D203" s="39">
        <v>0</v>
      </c>
      <c r="E203" s="39">
        <v>100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100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100</v>
      </c>
      <c r="R203" s="39">
        <v>0</v>
      </c>
      <c r="S203" s="39">
        <v>0</v>
      </c>
      <c r="T203" s="39">
        <v>0</v>
      </c>
      <c r="U203" s="134"/>
      <c r="V203" s="188">
        <v>0</v>
      </c>
      <c r="W203" s="188">
        <v>0</v>
      </c>
      <c r="X203" s="188">
        <v>100</v>
      </c>
      <c r="Y203" s="188">
        <v>0</v>
      </c>
      <c r="Z203" s="188">
        <v>0</v>
      </c>
      <c r="AA203" s="188">
        <v>0</v>
      </c>
      <c r="AB203" s="108"/>
      <c r="AC203" s="108"/>
      <c r="AD203" s="107"/>
      <c r="AE203" s="107"/>
      <c r="AF203" s="107"/>
      <c r="AG203" s="107"/>
    </row>
    <row r="204" spans="1:33" x14ac:dyDescent="0.25">
      <c r="A204" s="4" t="s">
        <v>206</v>
      </c>
      <c r="B204" s="13" t="s">
        <v>794</v>
      </c>
      <c r="C204" s="89">
        <v>0</v>
      </c>
      <c r="D204" s="39">
        <v>0</v>
      </c>
      <c r="E204" s="39">
        <v>100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100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100</v>
      </c>
      <c r="R204" s="39">
        <v>0</v>
      </c>
      <c r="S204" s="39">
        <v>0</v>
      </c>
      <c r="T204" s="39">
        <v>0</v>
      </c>
      <c r="U204" s="134"/>
      <c r="V204" s="188">
        <v>0</v>
      </c>
      <c r="W204" s="188">
        <v>0</v>
      </c>
      <c r="X204" s="188">
        <v>100</v>
      </c>
      <c r="Y204" s="188">
        <v>0</v>
      </c>
      <c r="Z204" s="188">
        <v>0</v>
      </c>
      <c r="AA204" s="188">
        <v>0</v>
      </c>
      <c r="AB204" s="108"/>
      <c r="AC204" s="108"/>
      <c r="AD204" s="107"/>
      <c r="AE204" s="107"/>
      <c r="AF204" s="107"/>
      <c r="AG204" s="107"/>
    </row>
    <row r="205" spans="1:33" x14ac:dyDescent="0.25">
      <c r="A205" s="4" t="s">
        <v>207</v>
      </c>
      <c r="B205" s="13" t="s">
        <v>795</v>
      </c>
      <c r="C205" s="89">
        <v>0</v>
      </c>
      <c r="D205" s="39">
        <v>0</v>
      </c>
      <c r="E205" s="39">
        <v>100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100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100</v>
      </c>
      <c r="R205" s="39">
        <v>0</v>
      </c>
      <c r="S205" s="39">
        <v>0</v>
      </c>
      <c r="T205" s="39">
        <v>0</v>
      </c>
      <c r="U205" s="134"/>
      <c r="V205" s="188">
        <v>0</v>
      </c>
      <c r="W205" s="188">
        <v>0</v>
      </c>
      <c r="X205" s="188">
        <v>100</v>
      </c>
      <c r="Y205" s="188">
        <v>0</v>
      </c>
      <c r="Z205" s="188">
        <v>0</v>
      </c>
      <c r="AA205" s="188">
        <v>0</v>
      </c>
      <c r="AB205" s="108"/>
      <c r="AC205" s="108"/>
      <c r="AD205" s="107"/>
      <c r="AE205" s="107"/>
      <c r="AF205" s="107"/>
      <c r="AG205" s="107"/>
    </row>
    <row r="206" spans="1:33" x14ac:dyDescent="0.25">
      <c r="A206" s="4" t="s">
        <v>208</v>
      </c>
      <c r="B206" s="13" t="s">
        <v>796</v>
      </c>
      <c r="C206" s="89">
        <v>0</v>
      </c>
      <c r="D206" s="39">
        <v>0</v>
      </c>
      <c r="E206" s="39">
        <v>100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100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100</v>
      </c>
      <c r="R206" s="39">
        <v>0</v>
      </c>
      <c r="S206" s="39">
        <v>0</v>
      </c>
      <c r="T206" s="39">
        <v>0</v>
      </c>
      <c r="U206" s="134"/>
      <c r="V206" s="188">
        <v>0</v>
      </c>
      <c r="W206" s="188">
        <v>0</v>
      </c>
      <c r="X206" s="188">
        <v>100</v>
      </c>
      <c r="Y206" s="188">
        <v>0</v>
      </c>
      <c r="Z206" s="188">
        <v>0</v>
      </c>
      <c r="AA206" s="188">
        <v>0</v>
      </c>
      <c r="AB206" s="108"/>
      <c r="AC206" s="108"/>
      <c r="AD206" s="107"/>
      <c r="AE206" s="107"/>
      <c r="AF206" s="107"/>
      <c r="AG206" s="107"/>
    </row>
    <row r="207" spans="1:33" x14ac:dyDescent="0.25">
      <c r="A207" s="4" t="s">
        <v>209</v>
      </c>
      <c r="B207" s="13" t="s">
        <v>797</v>
      </c>
      <c r="C207" s="89">
        <v>0</v>
      </c>
      <c r="D207" s="39">
        <v>0</v>
      </c>
      <c r="E207" s="39">
        <v>100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100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100</v>
      </c>
      <c r="R207" s="39">
        <v>0</v>
      </c>
      <c r="S207" s="39">
        <v>0</v>
      </c>
      <c r="T207" s="39">
        <v>0</v>
      </c>
      <c r="U207" s="134"/>
      <c r="V207" s="188">
        <v>0</v>
      </c>
      <c r="W207" s="188">
        <v>0</v>
      </c>
      <c r="X207" s="188">
        <v>100</v>
      </c>
      <c r="Y207" s="188">
        <v>0</v>
      </c>
      <c r="Z207" s="188">
        <v>0</v>
      </c>
      <c r="AA207" s="188">
        <v>0</v>
      </c>
      <c r="AB207" s="108"/>
      <c r="AC207" s="108"/>
      <c r="AD207" s="107"/>
      <c r="AE207" s="107"/>
      <c r="AF207" s="107"/>
      <c r="AG207" s="107"/>
    </row>
    <row r="208" spans="1:33" x14ac:dyDescent="0.25">
      <c r="A208" s="4" t="s">
        <v>210</v>
      </c>
      <c r="B208" s="13" t="s">
        <v>798</v>
      </c>
      <c r="C208" s="89">
        <v>0</v>
      </c>
      <c r="D208" s="39">
        <v>0</v>
      </c>
      <c r="E208" s="39">
        <v>100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100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100</v>
      </c>
      <c r="R208" s="39">
        <v>0</v>
      </c>
      <c r="S208" s="39">
        <v>0</v>
      </c>
      <c r="T208" s="39">
        <v>0</v>
      </c>
      <c r="U208" s="134"/>
      <c r="V208" s="188">
        <v>0</v>
      </c>
      <c r="W208" s="188">
        <v>0</v>
      </c>
      <c r="X208" s="188">
        <v>100</v>
      </c>
      <c r="Y208" s="188">
        <v>0</v>
      </c>
      <c r="Z208" s="188">
        <v>0</v>
      </c>
      <c r="AA208" s="188">
        <v>0</v>
      </c>
      <c r="AB208" s="108"/>
      <c r="AC208" s="108"/>
      <c r="AD208" s="107"/>
      <c r="AE208" s="107"/>
      <c r="AF208" s="107"/>
      <c r="AG208" s="107"/>
    </row>
    <row r="209" spans="1:33" ht="24.75" customHeight="1" x14ac:dyDescent="0.25">
      <c r="A209" s="30"/>
      <c r="B209" s="34" t="s">
        <v>783</v>
      </c>
      <c r="C209" s="91">
        <f>SUM(C195:C208)</f>
        <v>18</v>
      </c>
      <c r="D209" s="90">
        <f>SUM(D195:D208)</f>
        <v>18</v>
      </c>
      <c r="E209" s="90">
        <v>100</v>
      </c>
      <c r="F209" s="90" t="s">
        <v>784</v>
      </c>
      <c r="G209" s="90" t="s">
        <v>784</v>
      </c>
      <c r="H209" s="90" t="s">
        <v>784</v>
      </c>
      <c r="I209" s="90">
        <f>SUM(I195:I208)</f>
        <v>9</v>
      </c>
      <c r="J209" s="90">
        <f>SUM(J195:J208)</f>
        <v>9</v>
      </c>
      <c r="K209" s="92">
        <v>100</v>
      </c>
      <c r="L209" s="90" t="s">
        <v>784</v>
      </c>
      <c r="M209" s="90" t="s">
        <v>784</v>
      </c>
      <c r="N209" s="90" t="s">
        <v>784</v>
      </c>
      <c r="O209" s="90">
        <f>SUM(O195:O208)</f>
        <v>56</v>
      </c>
      <c r="P209" s="90">
        <f>SUM(P195:P208)</f>
        <v>56</v>
      </c>
      <c r="Q209" s="90" t="s">
        <v>785</v>
      </c>
      <c r="R209" s="90" t="s">
        <v>784</v>
      </c>
      <c r="S209" s="90" t="s">
        <v>784</v>
      </c>
      <c r="T209" s="90" t="s">
        <v>784</v>
      </c>
      <c r="U209" s="135"/>
      <c r="V209" s="189">
        <f>SUM(V195:V208)</f>
        <v>56</v>
      </c>
      <c r="W209" s="189">
        <f>SUM(W195:W208)</f>
        <v>56</v>
      </c>
      <c r="X209" s="189" t="s">
        <v>785</v>
      </c>
      <c r="Y209" s="189" t="s">
        <v>784</v>
      </c>
      <c r="Z209" s="189" t="s">
        <v>784</v>
      </c>
      <c r="AA209" s="189" t="s">
        <v>784</v>
      </c>
      <c r="AB209" s="108"/>
      <c r="AC209" s="108"/>
      <c r="AD209" s="107"/>
      <c r="AE209" s="107"/>
      <c r="AF209" s="107"/>
      <c r="AG209" s="107"/>
    </row>
    <row r="210" spans="1:33" x14ac:dyDescent="0.25">
      <c r="A210" s="8" t="s">
        <v>103</v>
      </c>
      <c r="B210" s="17" t="s">
        <v>636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122"/>
      <c r="V210" s="163"/>
      <c r="W210" s="163"/>
      <c r="X210" s="163"/>
      <c r="Y210" s="163"/>
      <c r="Z210" s="163"/>
      <c r="AA210" s="163"/>
      <c r="AB210" s="108"/>
      <c r="AC210" s="108"/>
      <c r="AD210" s="107"/>
      <c r="AE210" s="107"/>
      <c r="AF210" s="107"/>
      <c r="AG210" s="107"/>
    </row>
    <row r="211" spans="1:33" x14ac:dyDescent="0.25">
      <c r="A211" s="4" t="s">
        <v>211</v>
      </c>
      <c r="B211" s="79" t="s">
        <v>637</v>
      </c>
      <c r="C211" s="45">
        <v>5</v>
      </c>
      <c r="D211" s="45">
        <v>5</v>
      </c>
      <c r="E211" s="45">
        <v>100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100</v>
      </c>
      <c r="L211" s="45">
        <v>0</v>
      </c>
      <c r="M211" s="45">
        <v>0</v>
      </c>
      <c r="N211" s="45">
        <v>0</v>
      </c>
      <c r="O211" s="45">
        <v>16</v>
      </c>
      <c r="P211" s="45">
        <v>16</v>
      </c>
      <c r="Q211" s="45">
        <v>100</v>
      </c>
      <c r="R211" s="45">
        <v>0</v>
      </c>
      <c r="S211" s="45">
        <v>0</v>
      </c>
      <c r="T211" s="45">
        <v>0</v>
      </c>
      <c r="U211" s="125"/>
      <c r="V211" s="166">
        <v>18</v>
      </c>
      <c r="W211" s="166">
        <v>15</v>
      </c>
      <c r="X211" s="166">
        <v>83</v>
      </c>
      <c r="Y211" s="166">
        <v>3</v>
      </c>
      <c r="Z211" s="166">
        <v>0</v>
      </c>
      <c r="AA211" s="166">
        <v>0</v>
      </c>
      <c r="AB211" s="108"/>
      <c r="AC211" s="108"/>
      <c r="AD211" s="107"/>
      <c r="AE211" s="107"/>
      <c r="AF211" s="107"/>
      <c r="AG211" s="107"/>
    </row>
    <row r="212" spans="1:33" ht="23.25" customHeight="1" x14ac:dyDescent="0.25">
      <c r="A212" s="4" t="s">
        <v>212</v>
      </c>
      <c r="B212" s="7" t="s">
        <v>639</v>
      </c>
      <c r="C212" s="43">
        <v>0</v>
      </c>
      <c r="D212" s="43">
        <v>0</v>
      </c>
      <c r="E212" s="43">
        <v>100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100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100</v>
      </c>
      <c r="R212" s="43">
        <v>0</v>
      </c>
      <c r="S212" s="43">
        <v>0</v>
      </c>
      <c r="T212" s="43">
        <v>0</v>
      </c>
      <c r="U212" s="123"/>
      <c r="V212" s="164">
        <v>0</v>
      </c>
      <c r="W212" s="164">
        <v>0</v>
      </c>
      <c r="X212" s="164">
        <v>100</v>
      </c>
      <c r="Y212" s="164">
        <v>0</v>
      </c>
      <c r="Z212" s="164">
        <v>0</v>
      </c>
      <c r="AA212" s="164">
        <v>0</v>
      </c>
      <c r="AB212" s="108"/>
      <c r="AC212" s="108"/>
      <c r="AD212" s="107"/>
      <c r="AE212" s="107"/>
      <c r="AF212" s="107"/>
      <c r="AG212" s="107"/>
    </row>
    <row r="213" spans="1:33" ht="21.75" customHeight="1" x14ac:dyDescent="0.25">
      <c r="A213" s="4" t="s">
        <v>213</v>
      </c>
      <c r="B213" s="7" t="s">
        <v>640</v>
      </c>
      <c r="C213" s="43">
        <v>0</v>
      </c>
      <c r="D213" s="43">
        <v>0</v>
      </c>
      <c r="E213" s="43">
        <v>100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100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100</v>
      </c>
      <c r="R213" s="43">
        <v>0</v>
      </c>
      <c r="S213" s="43">
        <v>0</v>
      </c>
      <c r="T213" s="43">
        <v>0</v>
      </c>
      <c r="U213" s="123"/>
      <c r="V213" s="164">
        <v>0</v>
      </c>
      <c r="W213" s="164">
        <v>0</v>
      </c>
      <c r="X213" s="164">
        <v>100</v>
      </c>
      <c r="Y213" s="164">
        <v>0</v>
      </c>
      <c r="Z213" s="164">
        <v>0</v>
      </c>
      <c r="AA213" s="164">
        <v>0</v>
      </c>
      <c r="AB213" s="108"/>
      <c r="AC213" s="108"/>
      <c r="AD213" s="107"/>
      <c r="AE213" s="107"/>
      <c r="AF213" s="107"/>
      <c r="AG213" s="107"/>
    </row>
    <row r="214" spans="1:33" x14ac:dyDescent="0.25">
      <c r="A214" s="4" t="s">
        <v>214</v>
      </c>
      <c r="B214" s="7" t="s">
        <v>641</v>
      </c>
      <c r="C214" s="43">
        <v>0</v>
      </c>
      <c r="D214" s="43">
        <v>0</v>
      </c>
      <c r="E214" s="43">
        <v>100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100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100</v>
      </c>
      <c r="R214" s="43">
        <v>0</v>
      </c>
      <c r="S214" s="43">
        <v>0</v>
      </c>
      <c r="T214" s="43">
        <v>0</v>
      </c>
      <c r="U214" s="123"/>
      <c r="V214" s="164">
        <v>0</v>
      </c>
      <c r="W214" s="164">
        <v>0</v>
      </c>
      <c r="X214" s="164">
        <v>100</v>
      </c>
      <c r="Y214" s="164">
        <v>0</v>
      </c>
      <c r="Z214" s="164">
        <v>0</v>
      </c>
      <c r="AA214" s="164">
        <v>0</v>
      </c>
      <c r="AB214" s="108"/>
      <c r="AC214" s="108"/>
      <c r="AD214" s="107"/>
      <c r="AE214" s="107"/>
      <c r="AF214" s="107"/>
      <c r="AG214" s="107"/>
    </row>
    <row r="215" spans="1:33" ht="14.25" customHeight="1" x14ac:dyDescent="0.25">
      <c r="A215" s="4" t="s">
        <v>215</v>
      </c>
      <c r="B215" s="7" t="s">
        <v>642</v>
      </c>
      <c r="C215" s="43">
        <v>0</v>
      </c>
      <c r="D215" s="43">
        <v>0</v>
      </c>
      <c r="E215" s="43">
        <v>100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100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100</v>
      </c>
      <c r="R215" s="43">
        <v>0</v>
      </c>
      <c r="S215" s="43">
        <v>0</v>
      </c>
      <c r="T215" s="43">
        <v>0</v>
      </c>
      <c r="U215" s="123"/>
      <c r="V215" s="164">
        <v>0</v>
      </c>
      <c r="W215" s="164">
        <v>0</v>
      </c>
      <c r="X215" s="164">
        <v>100</v>
      </c>
      <c r="Y215" s="164">
        <v>0</v>
      </c>
      <c r="Z215" s="164">
        <v>0</v>
      </c>
      <c r="AA215" s="164">
        <v>0</v>
      </c>
      <c r="AB215" s="108"/>
      <c r="AC215" s="108"/>
      <c r="AD215" s="107"/>
      <c r="AE215" s="107"/>
      <c r="AF215" s="107"/>
      <c r="AG215" s="107"/>
    </row>
    <row r="216" spans="1:33" ht="16.5" customHeight="1" x14ac:dyDescent="0.25">
      <c r="A216" s="4" t="s">
        <v>216</v>
      </c>
      <c r="B216" s="7" t="s">
        <v>643</v>
      </c>
      <c r="C216" s="43">
        <v>0</v>
      </c>
      <c r="D216" s="43">
        <v>0</v>
      </c>
      <c r="E216" s="43">
        <v>100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100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100</v>
      </c>
      <c r="R216" s="43">
        <v>0</v>
      </c>
      <c r="S216" s="43">
        <v>0</v>
      </c>
      <c r="T216" s="43">
        <v>0</v>
      </c>
      <c r="U216" s="123"/>
      <c r="V216" s="164">
        <v>0</v>
      </c>
      <c r="W216" s="164">
        <v>0</v>
      </c>
      <c r="X216" s="164">
        <v>100</v>
      </c>
      <c r="Y216" s="164">
        <v>0</v>
      </c>
      <c r="Z216" s="164">
        <v>0</v>
      </c>
      <c r="AA216" s="164">
        <v>0</v>
      </c>
      <c r="AB216" s="108"/>
      <c r="AC216" s="108"/>
      <c r="AD216" s="107"/>
      <c r="AE216" s="107"/>
      <c r="AF216" s="107"/>
      <c r="AG216" s="107"/>
    </row>
    <row r="217" spans="1:33" x14ac:dyDescent="0.25">
      <c r="A217" s="4" t="s">
        <v>217</v>
      </c>
      <c r="B217" s="7" t="s">
        <v>644</v>
      </c>
      <c r="C217" s="43">
        <v>0</v>
      </c>
      <c r="D217" s="43">
        <v>0</v>
      </c>
      <c r="E217" s="43">
        <v>100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100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100</v>
      </c>
      <c r="R217" s="43">
        <v>0</v>
      </c>
      <c r="S217" s="43">
        <v>0</v>
      </c>
      <c r="T217" s="43">
        <v>0</v>
      </c>
      <c r="U217" s="123"/>
      <c r="V217" s="164">
        <v>0</v>
      </c>
      <c r="W217" s="164">
        <v>0</v>
      </c>
      <c r="X217" s="164">
        <v>100</v>
      </c>
      <c r="Y217" s="164">
        <v>0</v>
      </c>
      <c r="Z217" s="164">
        <v>0</v>
      </c>
      <c r="AA217" s="164">
        <v>0</v>
      </c>
      <c r="AB217" s="108"/>
      <c r="AC217" s="108"/>
      <c r="AD217" s="107"/>
      <c r="AE217" s="107"/>
      <c r="AF217" s="107"/>
      <c r="AG217" s="107"/>
    </row>
    <row r="218" spans="1:33" ht="14.25" customHeight="1" x14ac:dyDescent="0.25">
      <c r="A218" s="4" t="s">
        <v>218</v>
      </c>
      <c r="B218" s="7" t="s">
        <v>645</v>
      </c>
      <c r="C218" s="43">
        <v>0</v>
      </c>
      <c r="D218" s="43">
        <v>0</v>
      </c>
      <c r="E218" s="43">
        <v>100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100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100</v>
      </c>
      <c r="R218" s="43">
        <v>0</v>
      </c>
      <c r="S218" s="43">
        <v>0</v>
      </c>
      <c r="T218" s="43">
        <v>0</v>
      </c>
      <c r="U218" s="123"/>
      <c r="V218" s="164">
        <v>0</v>
      </c>
      <c r="W218" s="164">
        <v>0</v>
      </c>
      <c r="X218" s="164">
        <v>100</v>
      </c>
      <c r="Y218" s="164">
        <v>0</v>
      </c>
      <c r="Z218" s="164">
        <v>0</v>
      </c>
      <c r="AA218" s="164">
        <v>0</v>
      </c>
      <c r="AB218" s="108"/>
      <c r="AC218" s="108"/>
      <c r="AD218" s="107"/>
      <c r="AE218" s="107"/>
      <c r="AF218" s="107"/>
      <c r="AG218" s="107"/>
    </row>
    <row r="219" spans="1:33" x14ac:dyDescent="0.25">
      <c r="A219" s="4" t="s">
        <v>219</v>
      </c>
      <c r="B219" s="7" t="s">
        <v>646</v>
      </c>
      <c r="C219" s="43">
        <v>0</v>
      </c>
      <c r="D219" s="43">
        <v>0</v>
      </c>
      <c r="E219" s="43">
        <v>100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100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100</v>
      </c>
      <c r="R219" s="43">
        <v>0</v>
      </c>
      <c r="S219" s="43">
        <v>0</v>
      </c>
      <c r="T219" s="43">
        <v>0</v>
      </c>
      <c r="U219" s="123"/>
      <c r="V219" s="164">
        <v>0</v>
      </c>
      <c r="W219" s="164">
        <v>0</v>
      </c>
      <c r="X219" s="164">
        <v>100</v>
      </c>
      <c r="Y219" s="164">
        <v>0</v>
      </c>
      <c r="Z219" s="164">
        <v>0</v>
      </c>
      <c r="AA219" s="164">
        <v>0</v>
      </c>
      <c r="AB219" s="108"/>
      <c r="AC219" s="108"/>
      <c r="AD219" s="107"/>
      <c r="AE219" s="107"/>
      <c r="AF219" s="107"/>
      <c r="AG219" s="107"/>
    </row>
    <row r="220" spans="1:33" ht="14.25" customHeight="1" x14ac:dyDescent="0.25">
      <c r="A220" s="4" t="s">
        <v>220</v>
      </c>
      <c r="B220" s="7" t="s">
        <v>647</v>
      </c>
      <c r="C220" s="43">
        <v>0</v>
      </c>
      <c r="D220" s="43">
        <v>0</v>
      </c>
      <c r="E220" s="43">
        <v>100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100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100</v>
      </c>
      <c r="R220" s="43">
        <v>0</v>
      </c>
      <c r="S220" s="43">
        <v>0</v>
      </c>
      <c r="T220" s="43">
        <v>0</v>
      </c>
      <c r="U220" s="123"/>
      <c r="V220" s="164">
        <v>0</v>
      </c>
      <c r="W220" s="164">
        <v>0</v>
      </c>
      <c r="X220" s="164">
        <v>100</v>
      </c>
      <c r="Y220" s="164">
        <v>0</v>
      </c>
      <c r="Z220" s="164">
        <v>0</v>
      </c>
      <c r="AA220" s="164">
        <v>0</v>
      </c>
      <c r="AB220" s="108"/>
      <c r="AC220" s="108"/>
      <c r="AD220" s="107"/>
      <c r="AE220" s="107"/>
      <c r="AF220" s="107"/>
      <c r="AG220" s="107"/>
    </row>
    <row r="221" spans="1:33" x14ac:dyDescent="0.25">
      <c r="A221" s="4" t="s">
        <v>221</v>
      </c>
      <c r="B221" s="7" t="s">
        <v>648</v>
      </c>
      <c r="C221" s="43">
        <v>0</v>
      </c>
      <c r="D221" s="43">
        <v>0</v>
      </c>
      <c r="E221" s="43">
        <v>100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100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100</v>
      </c>
      <c r="R221" s="43">
        <v>0</v>
      </c>
      <c r="S221" s="43">
        <v>0</v>
      </c>
      <c r="T221" s="43">
        <v>0</v>
      </c>
      <c r="U221" s="123"/>
      <c r="V221" s="164">
        <v>0</v>
      </c>
      <c r="W221" s="164">
        <v>0</v>
      </c>
      <c r="X221" s="164">
        <v>100</v>
      </c>
      <c r="Y221" s="164">
        <v>0</v>
      </c>
      <c r="Z221" s="164">
        <v>0</v>
      </c>
      <c r="AA221" s="164">
        <v>0</v>
      </c>
      <c r="AB221" s="108"/>
      <c r="AC221" s="108"/>
      <c r="AD221" s="107"/>
      <c r="AE221" s="107"/>
      <c r="AF221" s="107"/>
      <c r="AG221" s="107"/>
    </row>
    <row r="222" spans="1:33" x14ac:dyDescent="0.25">
      <c r="A222" s="4" t="s">
        <v>222</v>
      </c>
      <c r="B222" s="7" t="s">
        <v>649</v>
      </c>
      <c r="C222" s="43">
        <v>0</v>
      </c>
      <c r="D222" s="43">
        <v>0</v>
      </c>
      <c r="E222" s="43">
        <v>100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100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100</v>
      </c>
      <c r="R222" s="43">
        <v>0</v>
      </c>
      <c r="S222" s="43">
        <v>0</v>
      </c>
      <c r="T222" s="43">
        <v>0</v>
      </c>
      <c r="U222" s="123"/>
      <c r="V222" s="164">
        <v>0</v>
      </c>
      <c r="W222" s="164">
        <v>0</v>
      </c>
      <c r="X222" s="164">
        <v>100</v>
      </c>
      <c r="Y222" s="164">
        <v>0</v>
      </c>
      <c r="Z222" s="164">
        <v>0</v>
      </c>
      <c r="AA222" s="164">
        <v>0</v>
      </c>
      <c r="AB222" s="108"/>
      <c r="AC222" s="108"/>
      <c r="AD222" s="107"/>
      <c r="AE222" s="107"/>
      <c r="AF222" s="107"/>
      <c r="AG222" s="107"/>
    </row>
    <row r="223" spans="1:33" x14ac:dyDescent="0.25">
      <c r="A223" s="4" t="s">
        <v>223</v>
      </c>
      <c r="B223" s="7" t="s">
        <v>650</v>
      </c>
      <c r="C223" s="43">
        <v>0</v>
      </c>
      <c r="D223" s="43">
        <v>0</v>
      </c>
      <c r="E223" s="43">
        <v>100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100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100</v>
      </c>
      <c r="R223" s="43">
        <v>0</v>
      </c>
      <c r="S223" s="43">
        <v>0</v>
      </c>
      <c r="T223" s="43">
        <v>0</v>
      </c>
      <c r="U223" s="123"/>
      <c r="V223" s="164">
        <v>0</v>
      </c>
      <c r="W223" s="164">
        <v>0</v>
      </c>
      <c r="X223" s="164">
        <v>100</v>
      </c>
      <c r="Y223" s="164">
        <v>0</v>
      </c>
      <c r="Z223" s="164">
        <v>0</v>
      </c>
      <c r="AA223" s="164">
        <v>0</v>
      </c>
      <c r="AB223" s="108"/>
      <c r="AC223" s="108"/>
      <c r="AD223" s="107"/>
      <c r="AE223" s="107"/>
      <c r="AF223" s="107"/>
      <c r="AG223" s="107"/>
    </row>
    <row r="224" spans="1:33" x14ac:dyDescent="0.25">
      <c r="A224" s="4" t="s">
        <v>224</v>
      </c>
      <c r="B224" s="7" t="s">
        <v>651</v>
      </c>
      <c r="C224" s="43">
        <v>0</v>
      </c>
      <c r="D224" s="43">
        <v>0</v>
      </c>
      <c r="E224" s="43">
        <v>100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100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100</v>
      </c>
      <c r="R224" s="43">
        <v>0</v>
      </c>
      <c r="S224" s="43">
        <v>0</v>
      </c>
      <c r="T224" s="43">
        <v>0</v>
      </c>
      <c r="U224" s="123"/>
      <c r="V224" s="164">
        <v>0</v>
      </c>
      <c r="W224" s="164">
        <v>0</v>
      </c>
      <c r="X224" s="164">
        <v>100</v>
      </c>
      <c r="Y224" s="164">
        <v>0</v>
      </c>
      <c r="Z224" s="164">
        <v>0</v>
      </c>
      <c r="AA224" s="164">
        <v>0</v>
      </c>
      <c r="AB224" s="108"/>
      <c r="AC224" s="108"/>
      <c r="AD224" s="107"/>
      <c r="AE224" s="107"/>
      <c r="AF224" s="107"/>
      <c r="AG224" s="107"/>
    </row>
    <row r="225" spans="1:33" x14ac:dyDescent="0.25">
      <c r="A225" s="4" t="s">
        <v>225</v>
      </c>
      <c r="B225" s="7" t="s">
        <v>652</v>
      </c>
      <c r="C225" s="43">
        <v>0</v>
      </c>
      <c r="D225" s="43">
        <v>0</v>
      </c>
      <c r="E225" s="43">
        <v>100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100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100</v>
      </c>
      <c r="R225" s="43">
        <v>0</v>
      </c>
      <c r="S225" s="43">
        <v>0</v>
      </c>
      <c r="T225" s="43">
        <v>0</v>
      </c>
      <c r="U225" s="123"/>
      <c r="V225" s="164">
        <v>0</v>
      </c>
      <c r="W225" s="164">
        <v>0</v>
      </c>
      <c r="X225" s="164">
        <v>100</v>
      </c>
      <c r="Y225" s="164">
        <v>0</v>
      </c>
      <c r="Z225" s="164">
        <v>0</v>
      </c>
      <c r="AA225" s="164">
        <v>0</v>
      </c>
      <c r="AB225" s="108"/>
      <c r="AC225" s="108"/>
      <c r="AD225" s="107"/>
      <c r="AE225" s="107"/>
      <c r="AF225" s="107"/>
      <c r="AG225" s="107"/>
    </row>
    <row r="226" spans="1:33" x14ac:dyDescent="0.25">
      <c r="A226" s="4" t="s">
        <v>226</v>
      </c>
      <c r="B226" s="7" t="s">
        <v>638</v>
      </c>
      <c r="C226" s="43">
        <v>0</v>
      </c>
      <c r="D226" s="43">
        <v>0</v>
      </c>
      <c r="E226" s="43">
        <v>100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100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100</v>
      </c>
      <c r="R226" s="43">
        <v>0</v>
      </c>
      <c r="S226" s="43">
        <v>0</v>
      </c>
      <c r="T226" s="43">
        <v>0</v>
      </c>
      <c r="U226" s="123"/>
      <c r="V226" s="164">
        <v>0</v>
      </c>
      <c r="W226" s="164">
        <v>0</v>
      </c>
      <c r="X226" s="164">
        <v>100</v>
      </c>
      <c r="Y226" s="164">
        <v>0</v>
      </c>
      <c r="Z226" s="164">
        <v>0</v>
      </c>
      <c r="AA226" s="164">
        <v>0</v>
      </c>
      <c r="AB226" s="108"/>
      <c r="AC226" s="108"/>
      <c r="AD226" s="107"/>
      <c r="AE226" s="107"/>
      <c r="AF226" s="107"/>
      <c r="AG226" s="107"/>
    </row>
    <row r="227" spans="1:33" x14ac:dyDescent="0.25">
      <c r="A227" s="30"/>
      <c r="B227" s="26" t="s">
        <v>715</v>
      </c>
      <c r="C227" s="41">
        <v>5</v>
      </c>
      <c r="D227" s="41">
        <v>5</v>
      </c>
      <c r="E227" s="41">
        <v>100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100</v>
      </c>
      <c r="L227" s="41">
        <v>0</v>
      </c>
      <c r="M227" s="41">
        <v>0</v>
      </c>
      <c r="N227" s="41">
        <v>0</v>
      </c>
      <c r="O227" s="41">
        <v>16</v>
      </c>
      <c r="P227" s="41">
        <v>16</v>
      </c>
      <c r="Q227" s="41">
        <v>100</v>
      </c>
      <c r="R227" s="41">
        <v>0</v>
      </c>
      <c r="S227" s="41">
        <v>0</v>
      </c>
      <c r="T227" s="41">
        <v>0</v>
      </c>
      <c r="U227" s="119"/>
      <c r="V227" s="158">
        <v>18</v>
      </c>
      <c r="W227" s="158">
        <f>SUM(W211:W226)</f>
        <v>15</v>
      </c>
      <c r="X227" s="158">
        <v>83</v>
      </c>
      <c r="Y227" s="158">
        <f>SUM(Y211:Y226)</f>
        <v>3</v>
      </c>
      <c r="Z227" s="158">
        <f>SUM(Z211:Z226)</f>
        <v>0</v>
      </c>
      <c r="AA227" s="158">
        <v>0</v>
      </c>
      <c r="AB227" s="108"/>
      <c r="AC227" s="108"/>
      <c r="AD227" s="107"/>
      <c r="AE227" s="107"/>
      <c r="AF227" s="107"/>
      <c r="AG227" s="107"/>
    </row>
    <row r="228" spans="1:33" x14ac:dyDescent="0.25">
      <c r="A228" s="4" t="s">
        <v>104</v>
      </c>
      <c r="B228" s="18" t="s">
        <v>1180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122"/>
      <c r="V228" s="163"/>
      <c r="W228" s="163"/>
      <c r="X228" s="163"/>
      <c r="Y228" s="163"/>
      <c r="Z228" s="163"/>
      <c r="AA228" s="163"/>
      <c r="AB228" s="108"/>
      <c r="AC228" s="108"/>
      <c r="AD228" s="107"/>
      <c r="AE228" s="107"/>
      <c r="AF228" s="107"/>
      <c r="AG228" s="107"/>
    </row>
    <row r="229" spans="1:33" x14ac:dyDescent="0.25">
      <c r="A229" s="4" t="s">
        <v>227</v>
      </c>
      <c r="B229" s="7" t="s">
        <v>625</v>
      </c>
      <c r="C229" s="43">
        <v>27</v>
      </c>
      <c r="D229" s="43">
        <v>17</v>
      </c>
      <c r="E229" s="43">
        <v>63</v>
      </c>
      <c r="F229" s="43">
        <v>4</v>
      </c>
      <c r="G229" s="43">
        <v>0</v>
      </c>
      <c r="H229" s="43">
        <v>0</v>
      </c>
      <c r="I229" s="43">
        <v>31</v>
      </c>
      <c r="J229" s="43">
        <v>14</v>
      </c>
      <c r="K229" s="43">
        <v>45.2</v>
      </c>
      <c r="L229" s="43">
        <v>12</v>
      </c>
      <c r="M229" s="43">
        <v>0</v>
      </c>
      <c r="N229" s="43">
        <v>0</v>
      </c>
      <c r="O229" s="43">
        <v>43</v>
      </c>
      <c r="P229" s="43">
        <v>17</v>
      </c>
      <c r="Q229" s="43">
        <v>39.5</v>
      </c>
      <c r="R229" s="43">
        <v>12</v>
      </c>
      <c r="S229" s="43">
        <v>0</v>
      </c>
      <c r="T229" s="43">
        <v>0</v>
      </c>
      <c r="U229" s="123"/>
      <c r="V229" s="164">
        <v>147</v>
      </c>
      <c r="W229" s="164">
        <v>48</v>
      </c>
      <c r="X229" s="164">
        <v>33</v>
      </c>
      <c r="Y229" s="164">
        <v>50</v>
      </c>
      <c r="Z229" s="164">
        <v>0</v>
      </c>
      <c r="AA229" s="164">
        <v>0</v>
      </c>
      <c r="AB229" s="108"/>
      <c r="AC229" s="108"/>
      <c r="AD229" s="107"/>
      <c r="AE229" s="107"/>
      <c r="AF229" s="107"/>
      <c r="AG229" s="107"/>
    </row>
    <row r="230" spans="1:33" x14ac:dyDescent="0.25">
      <c r="A230" s="4" t="s">
        <v>228</v>
      </c>
      <c r="B230" s="7" t="s">
        <v>626</v>
      </c>
      <c r="C230" s="43">
        <v>2</v>
      </c>
      <c r="D230" s="43">
        <v>2</v>
      </c>
      <c r="E230" s="43">
        <v>100</v>
      </c>
      <c r="F230" s="43">
        <v>0</v>
      </c>
      <c r="G230" s="43">
        <v>0</v>
      </c>
      <c r="H230" s="43">
        <v>0</v>
      </c>
      <c r="I230" s="43">
        <v>8</v>
      </c>
      <c r="J230" s="43">
        <v>4</v>
      </c>
      <c r="K230" s="43">
        <v>50</v>
      </c>
      <c r="L230" s="43">
        <v>0</v>
      </c>
      <c r="M230" s="43">
        <v>0</v>
      </c>
      <c r="N230" s="43">
        <v>0</v>
      </c>
      <c r="O230" s="43">
        <v>8</v>
      </c>
      <c r="P230" s="43">
        <v>4</v>
      </c>
      <c r="Q230" s="43">
        <v>50</v>
      </c>
      <c r="R230" s="43">
        <v>0</v>
      </c>
      <c r="S230" s="43">
        <v>0</v>
      </c>
      <c r="T230" s="43">
        <v>0</v>
      </c>
      <c r="U230" s="123"/>
      <c r="V230" s="164">
        <v>8</v>
      </c>
      <c r="W230" s="164">
        <v>1</v>
      </c>
      <c r="X230" s="164">
        <v>13</v>
      </c>
      <c r="Y230" s="164">
        <v>0</v>
      </c>
      <c r="Z230" s="164">
        <v>0</v>
      </c>
      <c r="AA230" s="164">
        <v>0</v>
      </c>
      <c r="AB230" s="108"/>
      <c r="AC230" s="108"/>
      <c r="AD230" s="107"/>
      <c r="AE230" s="107"/>
      <c r="AF230" s="107"/>
      <c r="AG230" s="107"/>
    </row>
    <row r="231" spans="1:33" x14ac:dyDescent="0.25">
      <c r="A231" s="4" t="s">
        <v>229</v>
      </c>
      <c r="B231" s="79" t="s">
        <v>627</v>
      </c>
      <c r="C231" s="45">
        <v>0</v>
      </c>
      <c r="D231" s="45">
        <v>0</v>
      </c>
      <c r="E231" s="45">
        <v>100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100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100</v>
      </c>
      <c r="R231" s="45">
        <v>0</v>
      </c>
      <c r="S231" s="45">
        <v>0</v>
      </c>
      <c r="T231" s="45">
        <v>0</v>
      </c>
      <c r="U231" s="125"/>
      <c r="V231" s="166">
        <v>0</v>
      </c>
      <c r="W231" s="166">
        <v>0</v>
      </c>
      <c r="X231" s="166">
        <v>100</v>
      </c>
      <c r="Y231" s="166">
        <v>0</v>
      </c>
      <c r="Z231" s="166">
        <v>0</v>
      </c>
      <c r="AA231" s="166">
        <v>0</v>
      </c>
      <c r="AB231" s="108"/>
      <c r="AC231" s="108"/>
      <c r="AD231" s="107"/>
      <c r="AE231" s="107"/>
      <c r="AF231" s="107"/>
      <c r="AG231" s="107"/>
    </row>
    <row r="232" spans="1:33" x14ac:dyDescent="0.25">
      <c r="A232" s="4" t="s">
        <v>230</v>
      </c>
      <c r="B232" s="79" t="s">
        <v>628</v>
      </c>
      <c r="C232" s="45">
        <v>0</v>
      </c>
      <c r="D232" s="45">
        <v>0</v>
      </c>
      <c r="E232" s="45">
        <v>100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100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100</v>
      </c>
      <c r="R232" s="45">
        <v>0</v>
      </c>
      <c r="S232" s="45">
        <v>0</v>
      </c>
      <c r="T232" s="45">
        <v>0</v>
      </c>
      <c r="U232" s="125"/>
      <c r="V232" s="166">
        <v>0</v>
      </c>
      <c r="W232" s="166">
        <v>0</v>
      </c>
      <c r="X232" s="166">
        <v>100</v>
      </c>
      <c r="Y232" s="166">
        <v>0</v>
      </c>
      <c r="Z232" s="166">
        <v>0</v>
      </c>
      <c r="AA232" s="166">
        <v>0</v>
      </c>
      <c r="AB232" s="108"/>
      <c r="AC232" s="108"/>
      <c r="AD232" s="107"/>
      <c r="AE232" s="107"/>
      <c r="AF232" s="107"/>
      <c r="AG232" s="107"/>
    </row>
    <row r="233" spans="1:33" x14ac:dyDescent="0.25">
      <c r="A233" s="4" t="s">
        <v>231</v>
      </c>
      <c r="B233" s="79" t="s">
        <v>629</v>
      </c>
      <c r="C233" s="45">
        <v>0</v>
      </c>
      <c r="D233" s="45">
        <v>0</v>
      </c>
      <c r="E233" s="45">
        <v>100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100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100</v>
      </c>
      <c r="R233" s="45">
        <v>0</v>
      </c>
      <c r="S233" s="45">
        <v>0</v>
      </c>
      <c r="T233" s="45">
        <v>0</v>
      </c>
      <c r="U233" s="125"/>
      <c r="V233" s="166">
        <v>0</v>
      </c>
      <c r="W233" s="166">
        <v>0</v>
      </c>
      <c r="X233" s="166">
        <v>100</v>
      </c>
      <c r="Y233" s="166">
        <v>0</v>
      </c>
      <c r="Z233" s="166">
        <v>0</v>
      </c>
      <c r="AA233" s="166">
        <v>0</v>
      </c>
      <c r="AB233" s="108"/>
      <c r="AC233" s="108"/>
      <c r="AD233" s="107"/>
      <c r="AE233" s="107"/>
      <c r="AF233" s="107"/>
      <c r="AG233" s="107"/>
    </row>
    <row r="234" spans="1:33" ht="23.25" x14ac:dyDescent="0.25">
      <c r="A234" s="4" t="s">
        <v>232</v>
      </c>
      <c r="B234" s="79" t="s">
        <v>630</v>
      </c>
      <c r="C234" s="45">
        <v>0</v>
      </c>
      <c r="D234" s="45">
        <v>0</v>
      </c>
      <c r="E234" s="45">
        <v>100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100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100</v>
      </c>
      <c r="R234" s="45">
        <v>0</v>
      </c>
      <c r="S234" s="45">
        <v>0</v>
      </c>
      <c r="T234" s="45">
        <v>0</v>
      </c>
      <c r="U234" s="125"/>
      <c r="V234" s="166">
        <v>0</v>
      </c>
      <c r="W234" s="166">
        <v>0</v>
      </c>
      <c r="X234" s="166">
        <v>100</v>
      </c>
      <c r="Y234" s="166">
        <v>0</v>
      </c>
      <c r="Z234" s="166">
        <v>0</v>
      </c>
      <c r="AA234" s="166">
        <v>0</v>
      </c>
      <c r="AB234" s="108"/>
      <c r="AC234" s="108"/>
      <c r="AD234" s="107"/>
      <c r="AE234" s="107"/>
      <c r="AF234" s="107"/>
      <c r="AG234" s="107"/>
    </row>
    <row r="235" spans="1:33" x14ac:dyDescent="0.25">
      <c r="A235" s="4" t="s">
        <v>233</v>
      </c>
      <c r="B235" s="79" t="s">
        <v>631</v>
      </c>
      <c r="C235" s="45">
        <v>0</v>
      </c>
      <c r="D235" s="45">
        <v>0</v>
      </c>
      <c r="E235" s="45">
        <v>100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100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100</v>
      </c>
      <c r="R235" s="45">
        <v>0</v>
      </c>
      <c r="S235" s="45">
        <v>0</v>
      </c>
      <c r="T235" s="45">
        <v>0</v>
      </c>
      <c r="U235" s="125"/>
      <c r="V235" s="166">
        <v>0</v>
      </c>
      <c r="W235" s="166">
        <v>0</v>
      </c>
      <c r="X235" s="166">
        <v>100</v>
      </c>
      <c r="Y235" s="166">
        <v>0</v>
      </c>
      <c r="Z235" s="166">
        <v>0</v>
      </c>
      <c r="AA235" s="166">
        <v>0</v>
      </c>
      <c r="AB235" s="108"/>
      <c r="AC235" s="108"/>
      <c r="AD235" s="107"/>
      <c r="AE235" s="107"/>
      <c r="AF235" s="107"/>
      <c r="AG235" s="107"/>
    </row>
    <row r="236" spans="1:33" ht="23.25" x14ac:dyDescent="0.25">
      <c r="A236" s="4" t="s">
        <v>234</v>
      </c>
      <c r="B236" s="79" t="s">
        <v>632</v>
      </c>
      <c r="C236" s="45">
        <v>0</v>
      </c>
      <c r="D236" s="45">
        <v>0</v>
      </c>
      <c r="E236" s="45">
        <v>100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100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100</v>
      </c>
      <c r="R236" s="45">
        <v>0</v>
      </c>
      <c r="S236" s="45">
        <v>0</v>
      </c>
      <c r="T236" s="45">
        <v>0</v>
      </c>
      <c r="U236" s="125"/>
      <c r="V236" s="166">
        <v>0</v>
      </c>
      <c r="W236" s="166">
        <v>0</v>
      </c>
      <c r="X236" s="166">
        <v>100</v>
      </c>
      <c r="Y236" s="166">
        <v>0</v>
      </c>
      <c r="Z236" s="166">
        <v>0</v>
      </c>
      <c r="AA236" s="166">
        <v>0</v>
      </c>
      <c r="AB236" s="108"/>
      <c r="AC236" s="108"/>
      <c r="AD236" s="107"/>
      <c r="AE236" s="107"/>
      <c r="AF236" s="107"/>
      <c r="AG236" s="107"/>
    </row>
    <row r="237" spans="1:33" x14ac:dyDescent="0.25">
      <c r="A237" s="4" t="s">
        <v>235</v>
      </c>
      <c r="B237" s="7" t="s">
        <v>633</v>
      </c>
      <c r="C237" s="43">
        <v>0</v>
      </c>
      <c r="D237" s="43">
        <v>0</v>
      </c>
      <c r="E237" s="43">
        <v>100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100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100</v>
      </c>
      <c r="R237" s="43">
        <v>0</v>
      </c>
      <c r="S237" s="43">
        <v>0</v>
      </c>
      <c r="T237" s="43">
        <v>0</v>
      </c>
      <c r="U237" s="123"/>
      <c r="V237" s="164">
        <v>0</v>
      </c>
      <c r="W237" s="164">
        <v>0</v>
      </c>
      <c r="X237" s="164">
        <v>100</v>
      </c>
      <c r="Y237" s="164">
        <v>0</v>
      </c>
      <c r="Z237" s="164">
        <v>0</v>
      </c>
      <c r="AA237" s="164">
        <v>0</v>
      </c>
      <c r="AB237" s="108"/>
      <c r="AC237" s="108"/>
      <c r="AD237" s="107"/>
      <c r="AE237" s="107"/>
      <c r="AF237" s="107"/>
      <c r="AG237" s="107"/>
    </row>
    <row r="238" spans="1:33" x14ac:dyDescent="0.25">
      <c r="A238" s="4" t="s">
        <v>236</v>
      </c>
      <c r="B238" s="7" t="s">
        <v>634</v>
      </c>
      <c r="C238" s="43">
        <v>0</v>
      </c>
      <c r="D238" s="43">
        <v>0</v>
      </c>
      <c r="E238" s="43">
        <v>100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100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100</v>
      </c>
      <c r="R238" s="43">
        <v>0</v>
      </c>
      <c r="S238" s="43">
        <v>0</v>
      </c>
      <c r="T238" s="43">
        <v>0</v>
      </c>
      <c r="U238" s="123"/>
      <c r="V238" s="164">
        <v>0</v>
      </c>
      <c r="W238" s="164">
        <v>0</v>
      </c>
      <c r="X238" s="164">
        <v>100</v>
      </c>
      <c r="Y238" s="164">
        <v>0</v>
      </c>
      <c r="Z238" s="164">
        <v>0</v>
      </c>
      <c r="AA238" s="164">
        <v>0</v>
      </c>
      <c r="AB238" s="108"/>
      <c r="AC238" s="108"/>
      <c r="AD238" s="107"/>
      <c r="AE238" s="107"/>
      <c r="AF238" s="107"/>
      <c r="AG238" s="107"/>
    </row>
    <row r="239" spans="1:33" x14ac:dyDescent="0.25">
      <c r="A239" s="31"/>
      <c r="B239" s="29" t="s">
        <v>716</v>
      </c>
      <c r="C239" s="41">
        <f>SUM(C229:C238)</f>
        <v>29</v>
      </c>
      <c r="D239" s="41">
        <f>SUM(D229:D238)</f>
        <v>19</v>
      </c>
      <c r="E239" s="41">
        <f>1800/29</f>
        <v>62.068965517241381</v>
      </c>
      <c r="F239" s="41">
        <v>4</v>
      </c>
      <c r="G239" s="41">
        <v>0</v>
      </c>
      <c r="H239" s="41">
        <v>0</v>
      </c>
      <c r="I239" s="41">
        <f>SUM(I229:I238)</f>
        <v>39</v>
      </c>
      <c r="J239" s="41">
        <f>SUM(J229:J238)</f>
        <v>18</v>
      </c>
      <c r="K239" s="41">
        <f>1800/39</f>
        <v>46.153846153846153</v>
      </c>
      <c r="L239" s="41">
        <f>SUM(L229:L238)</f>
        <v>12</v>
      </c>
      <c r="M239" s="41">
        <f>SUM(M229:M238)</f>
        <v>0</v>
      </c>
      <c r="N239" s="41">
        <f>SUM(N229:N238)</f>
        <v>0</v>
      </c>
      <c r="O239" s="41">
        <f>SUM(O229:O238)</f>
        <v>51</v>
      </c>
      <c r="P239" s="41">
        <f>SUM(P229:P238)</f>
        <v>21</v>
      </c>
      <c r="Q239" s="41">
        <f>2100/51</f>
        <v>41.176470588235297</v>
      </c>
      <c r="R239" s="41">
        <f>SUM(R229:R238)</f>
        <v>12</v>
      </c>
      <c r="S239" s="41">
        <f>SUM(S229:S238)</f>
        <v>0</v>
      </c>
      <c r="T239" s="41">
        <f>SUM(T229:T238)</f>
        <v>0</v>
      </c>
      <c r="U239" s="119"/>
      <c r="V239" s="158">
        <f>SUM(V229:V238)</f>
        <v>155</v>
      </c>
      <c r="W239" s="158">
        <f>SUM(W229:W238)</f>
        <v>49</v>
      </c>
      <c r="X239" s="158">
        <f>4900/155</f>
        <v>31.612903225806452</v>
      </c>
      <c r="Y239" s="158">
        <f>SUM(Y229:Y238)</f>
        <v>50</v>
      </c>
      <c r="Z239" s="158">
        <f>SUM(Z229:Z238)</f>
        <v>0</v>
      </c>
      <c r="AA239" s="158">
        <v>0</v>
      </c>
      <c r="AB239" s="108"/>
      <c r="AC239" s="108"/>
      <c r="AD239" s="107"/>
      <c r="AE239" s="107"/>
      <c r="AF239" s="107"/>
      <c r="AG239" s="107"/>
    </row>
    <row r="240" spans="1:33" x14ac:dyDescent="0.25">
      <c r="A240" s="4" t="s">
        <v>105</v>
      </c>
      <c r="B240" s="18" t="s">
        <v>799</v>
      </c>
      <c r="C240" s="49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122"/>
      <c r="V240" s="163"/>
      <c r="W240" s="163"/>
      <c r="X240" s="163"/>
      <c r="Y240" s="163"/>
      <c r="Z240" s="163"/>
      <c r="AA240" s="163"/>
      <c r="AB240" s="108"/>
      <c r="AC240" s="108"/>
      <c r="AD240" s="107"/>
      <c r="AE240" s="107"/>
      <c r="AF240" s="107"/>
      <c r="AG240" s="107"/>
    </row>
    <row r="241" spans="1:33" x14ac:dyDescent="0.25">
      <c r="A241" s="4" t="s">
        <v>237</v>
      </c>
      <c r="B241" s="7" t="s">
        <v>734</v>
      </c>
      <c r="C241" s="43">
        <v>0</v>
      </c>
      <c r="D241" s="43">
        <v>0</v>
      </c>
      <c r="E241" s="43">
        <v>100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100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100</v>
      </c>
      <c r="R241" s="43">
        <v>0</v>
      </c>
      <c r="S241" s="43">
        <v>0</v>
      </c>
      <c r="T241" s="43">
        <v>0</v>
      </c>
      <c r="U241" s="123"/>
      <c r="V241" s="164">
        <v>0</v>
      </c>
      <c r="W241" s="164">
        <v>0</v>
      </c>
      <c r="X241" s="164">
        <v>100</v>
      </c>
      <c r="Y241" s="164">
        <v>0</v>
      </c>
      <c r="Z241" s="164">
        <v>0</v>
      </c>
      <c r="AA241" s="164">
        <v>0</v>
      </c>
      <c r="AB241" s="108"/>
      <c r="AC241" s="108"/>
      <c r="AD241" s="107"/>
      <c r="AE241" s="107"/>
      <c r="AF241" s="107"/>
      <c r="AG241" s="107"/>
    </row>
    <row r="242" spans="1:33" x14ac:dyDescent="0.25">
      <c r="A242" s="4" t="s">
        <v>238</v>
      </c>
      <c r="B242" s="7" t="s">
        <v>801</v>
      </c>
      <c r="C242" s="43">
        <v>0</v>
      </c>
      <c r="D242" s="43">
        <v>0</v>
      </c>
      <c r="E242" s="43">
        <v>100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100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100</v>
      </c>
      <c r="R242" s="43">
        <v>0</v>
      </c>
      <c r="S242" s="43">
        <v>0</v>
      </c>
      <c r="T242" s="43">
        <v>0</v>
      </c>
      <c r="U242" s="123"/>
      <c r="V242" s="164">
        <v>0</v>
      </c>
      <c r="W242" s="164">
        <v>0</v>
      </c>
      <c r="X242" s="164">
        <v>100</v>
      </c>
      <c r="Y242" s="164">
        <v>0</v>
      </c>
      <c r="Z242" s="164">
        <v>0</v>
      </c>
      <c r="AA242" s="164">
        <v>0</v>
      </c>
      <c r="AB242" s="108"/>
      <c r="AC242" s="108"/>
      <c r="AD242" s="107"/>
      <c r="AE242" s="107"/>
      <c r="AF242" s="107"/>
      <c r="AG242" s="107"/>
    </row>
    <row r="243" spans="1:33" x14ac:dyDescent="0.25">
      <c r="A243" s="4" t="s">
        <v>239</v>
      </c>
      <c r="B243" s="7" t="s">
        <v>802</v>
      </c>
      <c r="C243" s="43">
        <v>0</v>
      </c>
      <c r="D243" s="43">
        <v>0</v>
      </c>
      <c r="E243" s="43">
        <v>100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100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100</v>
      </c>
      <c r="R243" s="43">
        <v>0</v>
      </c>
      <c r="S243" s="43">
        <v>0</v>
      </c>
      <c r="T243" s="43">
        <v>0</v>
      </c>
      <c r="U243" s="123"/>
      <c r="V243" s="164">
        <v>0</v>
      </c>
      <c r="W243" s="164">
        <v>0</v>
      </c>
      <c r="X243" s="164">
        <v>100</v>
      </c>
      <c r="Y243" s="164">
        <v>0</v>
      </c>
      <c r="Z243" s="164">
        <v>0</v>
      </c>
      <c r="AA243" s="164">
        <v>0</v>
      </c>
      <c r="AB243" s="108"/>
      <c r="AC243" s="108"/>
      <c r="AD243" s="107"/>
      <c r="AE243" s="107"/>
      <c r="AF243" s="107"/>
      <c r="AG243" s="107"/>
    </row>
    <row r="244" spans="1:33" x14ac:dyDescent="0.25">
      <c r="A244" s="4" t="s">
        <v>240</v>
      </c>
      <c r="B244" s="7" t="s">
        <v>789</v>
      </c>
      <c r="C244" s="43">
        <v>0</v>
      </c>
      <c r="D244" s="43">
        <v>0</v>
      </c>
      <c r="E244" s="43">
        <v>100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100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100</v>
      </c>
      <c r="R244" s="43">
        <v>0</v>
      </c>
      <c r="S244" s="43">
        <v>0</v>
      </c>
      <c r="T244" s="43">
        <v>0</v>
      </c>
      <c r="U244" s="123"/>
      <c r="V244" s="164">
        <v>1</v>
      </c>
      <c r="W244" s="164">
        <v>0</v>
      </c>
      <c r="X244" s="164">
        <v>0</v>
      </c>
      <c r="Y244" s="164">
        <v>0</v>
      </c>
      <c r="Z244" s="164">
        <v>0</v>
      </c>
      <c r="AA244" s="164">
        <v>0</v>
      </c>
      <c r="AB244" s="108"/>
      <c r="AC244" s="108"/>
      <c r="AD244" s="107"/>
      <c r="AE244" s="107"/>
      <c r="AF244" s="107"/>
      <c r="AG244" s="107"/>
    </row>
    <row r="245" spans="1:33" x14ac:dyDescent="0.25">
      <c r="A245" s="4" t="s">
        <v>241</v>
      </c>
      <c r="B245" s="7" t="s">
        <v>803</v>
      </c>
      <c r="C245" s="43">
        <v>0</v>
      </c>
      <c r="D245" s="43">
        <v>0</v>
      </c>
      <c r="E245" s="43">
        <v>100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100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100</v>
      </c>
      <c r="R245" s="43">
        <v>0</v>
      </c>
      <c r="S245" s="43">
        <v>0</v>
      </c>
      <c r="T245" s="43">
        <v>0</v>
      </c>
      <c r="U245" s="123"/>
      <c r="V245" s="164">
        <v>3</v>
      </c>
      <c r="W245" s="164">
        <v>0</v>
      </c>
      <c r="X245" s="164">
        <v>0</v>
      </c>
      <c r="Y245" s="164">
        <v>0</v>
      </c>
      <c r="Z245" s="164">
        <v>0</v>
      </c>
      <c r="AA245" s="164">
        <v>0</v>
      </c>
      <c r="AB245" s="108"/>
      <c r="AC245" s="108"/>
      <c r="AD245" s="107"/>
      <c r="AE245" s="107"/>
      <c r="AF245" s="107"/>
      <c r="AG245" s="107"/>
    </row>
    <row r="246" spans="1:33" x14ac:dyDescent="0.25">
      <c r="A246" s="4" t="s">
        <v>242</v>
      </c>
      <c r="B246" s="7" t="s">
        <v>804</v>
      </c>
      <c r="C246" s="43">
        <v>0</v>
      </c>
      <c r="D246" s="43">
        <v>0</v>
      </c>
      <c r="E246" s="43">
        <v>100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100</v>
      </c>
      <c r="L246" s="43">
        <v>0</v>
      </c>
      <c r="M246" s="43">
        <v>0</v>
      </c>
      <c r="N246" s="43">
        <v>0</v>
      </c>
      <c r="O246" s="43">
        <v>6</v>
      </c>
      <c r="P246" s="43">
        <v>0</v>
      </c>
      <c r="Q246" s="43">
        <v>0</v>
      </c>
      <c r="R246" s="43">
        <v>6</v>
      </c>
      <c r="S246" s="43">
        <v>0</v>
      </c>
      <c r="T246" s="43">
        <v>0</v>
      </c>
      <c r="U246" s="123"/>
      <c r="V246" s="164">
        <v>16</v>
      </c>
      <c r="W246" s="164">
        <v>1</v>
      </c>
      <c r="X246" s="164">
        <v>6</v>
      </c>
      <c r="Y246" s="164">
        <v>0</v>
      </c>
      <c r="Z246" s="164">
        <v>0</v>
      </c>
      <c r="AA246" s="164">
        <v>0</v>
      </c>
      <c r="AB246" s="108"/>
      <c r="AC246" s="108"/>
      <c r="AD246" s="107"/>
      <c r="AE246" s="107"/>
      <c r="AF246" s="107"/>
      <c r="AG246" s="107"/>
    </row>
    <row r="247" spans="1:33" x14ac:dyDescent="0.25">
      <c r="A247" s="4" t="s">
        <v>243</v>
      </c>
      <c r="B247" s="7" t="s">
        <v>805</v>
      </c>
      <c r="C247" s="43">
        <v>0</v>
      </c>
      <c r="D247" s="43">
        <v>0</v>
      </c>
      <c r="E247" s="43">
        <v>100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100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100</v>
      </c>
      <c r="R247" s="43">
        <v>0</v>
      </c>
      <c r="S247" s="43">
        <v>0</v>
      </c>
      <c r="T247" s="43">
        <v>0</v>
      </c>
      <c r="U247" s="123"/>
      <c r="V247" s="164">
        <v>0</v>
      </c>
      <c r="W247" s="164">
        <v>0</v>
      </c>
      <c r="X247" s="164">
        <v>100</v>
      </c>
      <c r="Y247" s="164">
        <v>0</v>
      </c>
      <c r="Z247" s="164">
        <v>0</v>
      </c>
      <c r="AA247" s="164">
        <v>0</v>
      </c>
      <c r="AB247" s="108"/>
      <c r="AC247" s="108"/>
      <c r="AD247" s="107"/>
      <c r="AE247" s="107"/>
      <c r="AF247" s="107"/>
      <c r="AG247" s="107"/>
    </row>
    <row r="248" spans="1:33" x14ac:dyDescent="0.25">
      <c r="A248" s="4" t="s">
        <v>244</v>
      </c>
      <c r="B248" s="7" t="s">
        <v>806</v>
      </c>
      <c r="C248" s="43">
        <v>0</v>
      </c>
      <c r="D248" s="43">
        <v>0</v>
      </c>
      <c r="E248" s="43">
        <v>100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100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100</v>
      </c>
      <c r="R248" s="43">
        <v>0</v>
      </c>
      <c r="S248" s="43">
        <v>0</v>
      </c>
      <c r="T248" s="43">
        <v>0</v>
      </c>
      <c r="U248" s="123"/>
      <c r="V248" s="164">
        <v>0</v>
      </c>
      <c r="W248" s="164">
        <v>0</v>
      </c>
      <c r="X248" s="164">
        <v>100</v>
      </c>
      <c r="Y248" s="164">
        <v>0</v>
      </c>
      <c r="Z248" s="164">
        <v>0</v>
      </c>
      <c r="AA248" s="164">
        <v>0</v>
      </c>
      <c r="AB248" s="108"/>
      <c r="AC248" s="108"/>
      <c r="AD248" s="107"/>
      <c r="AE248" s="107"/>
      <c r="AF248" s="107"/>
      <c r="AG248" s="107"/>
    </row>
    <row r="249" spans="1:33" x14ac:dyDescent="0.25">
      <c r="A249" s="4" t="s">
        <v>245</v>
      </c>
      <c r="B249" s="7" t="s">
        <v>678</v>
      </c>
      <c r="C249" s="43">
        <v>0</v>
      </c>
      <c r="D249" s="43">
        <v>0</v>
      </c>
      <c r="E249" s="43">
        <v>100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100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100</v>
      </c>
      <c r="R249" s="43">
        <v>0</v>
      </c>
      <c r="S249" s="43">
        <v>0</v>
      </c>
      <c r="T249" s="43">
        <v>0</v>
      </c>
      <c r="U249" s="123"/>
      <c r="V249" s="164">
        <v>0</v>
      </c>
      <c r="W249" s="164">
        <v>0</v>
      </c>
      <c r="X249" s="164">
        <v>100</v>
      </c>
      <c r="Y249" s="164">
        <v>0</v>
      </c>
      <c r="Z249" s="164">
        <v>0</v>
      </c>
      <c r="AA249" s="164">
        <v>0</v>
      </c>
      <c r="AB249" s="108"/>
      <c r="AC249" s="108"/>
      <c r="AD249" s="107"/>
      <c r="AE249" s="107"/>
      <c r="AF249" s="107"/>
      <c r="AG249" s="107"/>
    </row>
    <row r="250" spans="1:33" x14ac:dyDescent="0.25">
      <c r="A250" s="4" t="s">
        <v>246</v>
      </c>
      <c r="B250" s="7" t="s">
        <v>807</v>
      </c>
      <c r="C250" s="43">
        <v>0</v>
      </c>
      <c r="D250" s="43">
        <v>0</v>
      </c>
      <c r="E250" s="43">
        <v>100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100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100</v>
      </c>
      <c r="R250" s="43">
        <v>0</v>
      </c>
      <c r="S250" s="43">
        <v>0</v>
      </c>
      <c r="T250" s="43">
        <v>0</v>
      </c>
      <c r="U250" s="123"/>
      <c r="V250" s="164">
        <v>0</v>
      </c>
      <c r="W250" s="164">
        <v>0</v>
      </c>
      <c r="X250" s="164">
        <v>100</v>
      </c>
      <c r="Y250" s="164">
        <v>0</v>
      </c>
      <c r="Z250" s="164">
        <v>0</v>
      </c>
      <c r="AA250" s="164">
        <v>0</v>
      </c>
      <c r="AB250" s="108"/>
      <c r="AC250" s="108"/>
      <c r="AD250" s="107"/>
      <c r="AE250" s="107"/>
      <c r="AF250" s="107"/>
      <c r="AG250" s="107"/>
    </row>
    <row r="251" spans="1:33" x14ac:dyDescent="0.25">
      <c r="A251" s="4" t="s">
        <v>247</v>
      </c>
      <c r="B251" s="7" t="s">
        <v>808</v>
      </c>
      <c r="C251" s="43">
        <v>0</v>
      </c>
      <c r="D251" s="43">
        <v>0</v>
      </c>
      <c r="E251" s="43">
        <v>100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100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100</v>
      </c>
      <c r="R251" s="43">
        <v>0</v>
      </c>
      <c r="S251" s="43">
        <v>0</v>
      </c>
      <c r="T251" s="43">
        <v>0</v>
      </c>
      <c r="U251" s="123"/>
      <c r="V251" s="164">
        <v>0</v>
      </c>
      <c r="W251" s="164">
        <v>0</v>
      </c>
      <c r="X251" s="164">
        <v>100</v>
      </c>
      <c r="Y251" s="164">
        <v>0</v>
      </c>
      <c r="Z251" s="164">
        <v>0</v>
      </c>
      <c r="AA251" s="164">
        <v>0</v>
      </c>
      <c r="AB251" s="108"/>
      <c r="AC251" s="108"/>
      <c r="AD251" s="107"/>
      <c r="AE251" s="107"/>
      <c r="AF251" s="107"/>
      <c r="AG251" s="107"/>
    </row>
    <row r="252" spans="1:33" x14ac:dyDescent="0.25">
      <c r="A252" s="4" t="s">
        <v>248</v>
      </c>
      <c r="B252" s="7" t="s">
        <v>809</v>
      </c>
      <c r="C252" s="43">
        <v>0</v>
      </c>
      <c r="D252" s="43">
        <v>0</v>
      </c>
      <c r="E252" s="43">
        <v>100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100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100</v>
      </c>
      <c r="R252" s="43">
        <v>0</v>
      </c>
      <c r="S252" s="43">
        <v>0</v>
      </c>
      <c r="T252" s="43">
        <v>0</v>
      </c>
      <c r="U252" s="123"/>
      <c r="V252" s="164">
        <v>0</v>
      </c>
      <c r="W252" s="164">
        <v>0</v>
      </c>
      <c r="X252" s="164">
        <v>100</v>
      </c>
      <c r="Y252" s="164">
        <v>0</v>
      </c>
      <c r="Z252" s="164">
        <v>0</v>
      </c>
      <c r="AA252" s="164">
        <v>0</v>
      </c>
      <c r="AB252" s="108"/>
      <c r="AC252" s="108"/>
      <c r="AD252" s="107"/>
      <c r="AE252" s="107"/>
      <c r="AF252" s="107"/>
      <c r="AG252" s="107"/>
    </row>
    <row r="253" spans="1:33" x14ac:dyDescent="0.25">
      <c r="A253" s="4" t="s">
        <v>249</v>
      </c>
      <c r="B253" s="7" t="s">
        <v>810</v>
      </c>
      <c r="C253" s="43">
        <v>0</v>
      </c>
      <c r="D253" s="43">
        <v>0</v>
      </c>
      <c r="E253" s="43">
        <v>100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100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100</v>
      </c>
      <c r="R253" s="43">
        <v>0</v>
      </c>
      <c r="S253" s="43">
        <v>0</v>
      </c>
      <c r="T253" s="43">
        <v>0</v>
      </c>
      <c r="U253" s="123"/>
      <c r="V253" s="164">
        <v>0</v>
      </c>
      <c r="W253" s="164">
        <v>0</v>
      </c>
      <c r="X253" s="164">
        <v>100</v>
      </c>
      <c r="Y253" s="164">
        <v>0</v>
      </c>
      <c r="Z253" s="164">
        <v>0</v>
      </c>
      <c r="AA253" s="164">
        <v>0</v>
      </c>
      <c r="AB253" s="108"/>
      <c r="AC253" s="108"/>
      <c r="AD253" s="107"/>
      <c r="AE253" s="107"/>
      <c r="AF253" s="107"/>
      <c r="AG253" s="107"/>
    </row>
    <row r="254" spans="1:33" x14ac:dyDescent="0.25">
      <c r="A254" s="4" t="s">
        <v>250</v>
      </c>
      <c r="B254" s="7" t="s">
        <v>811</v>
      </c>
      <c r="C254" s="43">
        <v>0</v>
      </c>
      <c r="D254" s="43">
        <v>0</v>
      </c>
      <c r="E254" s="43">
        <v>100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100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100</v>
      </c>
      <c r="R254" s="43">
        <v>0</v>
      </c>
      <c r="S254" s="43">
        <v>0</v>
      </c>
      <c r="T254" s="43">
        <v>0</v>
      </c>
      <c r="U254" s="123"/>
      <c r="V254" s="164">
        <v>0</v>
      </c>
      <c r="W254" s="164">
        <v>0</v>
      </c>
      <c r="X254" s="164">
        <v>100</v>
      </c>
      <c r="Y254" s="164">
        <v>0</v>
      </c>
      <c r="Z254" s="164">
        <v>0</v>
      </c>
      <c r="AA254" s="164">
        <v>0</v>
      </c>
      <c r="AB254" s="108"/>
      <c r="AC254" s="108"/>
      <c r="AD254" s="107"/>
      <c r="AE254" s="107"/>
      <c r="AF254" s="107"/>
      <c r="AG254" s="107"/>
    </row>
    <row r="255" spans="1:33" ht="12" customHeight="1" x14ac:dyDescent="0.25">
      <c r="A255" s="4" t="s">
        <v>251</v>
      </c>
      <c r="B255" s="7" t="s">
        <v>812</v>
      </c>
      <c r="C255" s="43">
        <v>0</v>
      </c>
      <c r="D255" s="43">
        <v>0</v>
      </c>
      <c r="E255" s="43">
        <v>100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100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100</v>
      </c>
      <c r="R255" s="43">
        <v>0</v>
      </c>
      <c r="S255" s="43">
        <v>0</v>
      </c>
      <c r="T255" s="43">
        <v>0</v>
      </c>
      <c r="U255" s="123"/>
      <c r="V255" s="164">
        <v>0</v>
      </c>
      <c r="W255" s="164">
        <v>0</v>
      </c>
      <c r="X255" s="164">
        <v>100</v>
      </c>
      <c r="Y255" s="164">
        <v>0</v>
      </c>
      <c r="Z255" s="164">
        <v>0</v>
      </c>
      <c r="AA255" s="164">
        <v>0</v>
      </c>
      <c r="AB255" s="108"/>
      <c r="AC255" s="108"/>
      <c r="AD255" s="107"/>
      <c r="AE255" s="107"/>
      <c r="AF255" s="107"/>
      <c r="AG255" s="107"/>
    </row>
    <row r="256" spans="1:33" x14ac:dyDescent="0.25">
      <c r="A256" s="4" t="s">
        <v>252</v>
      </c>
      <c r="B256" s="7" t="s">
        <v>813</v>
      </c>
      <c r="C256" s="43">
        <v>0</v>
      </c>
      <c r="D256" s="43">
        <v>0</v>
      </c>
      <c r="E256" s="43">
        <v>100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100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100</v>
      </c>
      <c r="R256" s="43">
        <v>0</v>
      </c>
      <c r="S256" s="43">
        <v>0</v>
      </c>
      <c r="T256" s="43">
        <v>0</v>
      </c>
      <c r="U256" s="123"/>
      <c r="V256" s="164">
        <v>0</v>
      </c>
      <c r="W256" s="164">
        <v>0</v>
      </c>
      <c r="X256" s="164">
        <v>100</v>
      </c>
      <c r="Y256" s="164">
        <v>0</v>
      </c>
      <c r="Z256" s="164">
        <v>0</v>
      </c>
      <c r="AA256" s="164">
        <v>0</v>
      </c>
      <c r="AB256" s="108"/>
      <c r="AC256" s="108"/>
      <c r="AD256" s="107"/>
      <c r="AE256" s="107"/>
      <c r="AF256" s="107"/>
      <c r="AG256" s="107"/>
    </row>
    <row r="257" spans="1:33" x14ac:dyDescent="0.25">
      <c r="A257" s="4" t="s">
        <v>253</v>
      </c>
      <c r="B257" s="7" t="s">
        <v>814</v>
      </c>
      <c r="C257" s="43">
        <v>0</v>
      </c>
      <c r="D257" s="43">
        <v>0</v>
      </c>
      <c r="E257" s="43">
        <v>100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100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100</v>
      </c>
      <c r="R257" s="43">
        <v>0</v>
      </c>
      <c r="S257" s="43">
        <v>0</v>
      </c>
      <c r="T257" s="43">
        <v>0</v>
      </c>
      <c r="U257" s="123"/>
      <c r="V257" s="164">
        <v>0</v>
      </c>
      <c r="W257" s="164">
        <v>0</v>
      </c>
      <c r="X257" s="164">
        <v>100</v>
      </c>
      <c r="Y257" s="164">
        <v>0</v>
      </c>
      <c r="Z257" s="164">
        <v>0</v>
      </c>
      <c r="AA257" s="164">
        <v>0</v>
      </c>
      <c r="AB257" s="108"/>
      <c r="AC257" s="108"/>
      <c r="AD257" s="107"/>
      <c r="AE257" s="107"/>
      <c r="AF257" s="107"/>
      <c r="AG257" s="107"/>
    </row>
    <row r="258" spans="1:33" x14ac:dyDescent="0.25">
      <c r="A258" s="4" t="s">
        <v>254</v>
      </c>
      <c r="B258" s="7" t="s">
        <v>815</v>
      </c>
      <c r="C258" s="43">
        <v>0</v>
      </c>
      <c r="D258" s="43">
        <v>0</v>
      </c>
      <c r="E258" s="43">
        <v>100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100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100</v>
      </c>
      <c r="R258" s="43">
        <v>0</v>
      </c>
      <c r="S258" s="43">
        <v>0</v>
      </c>
      <c r="T258" s="43">
        <v>0</v>
      </c>
      <c r="U258" s="123"/>
      <c r="V258" s="164">
        <v>1</v>
      </c>
      <c r="W258" s="164">
        <v>0</v>
      </c>
      <c r="X258" s="164">
        <v>0</v>
      </c>
      <c r="Y258" s="164">
        <v>0</v>
      </c>
      <c r="Z258" s="164">
        <v>0</v>
      </c>
      <c r="AA258" s="164">
        <v>0</v>
      </c>
      <c r="AB258" s="108"/>
      <c r="AC258" s="108"/>
      <c r="AD258" s="107"/>
      <c r="AE258" s="107"/>
      <c r="AF258" s="107"/>
      <c r="AG258" s="107"/>
    </row>
    <row r="259" spans="1:33" ht="14.25" customHeight="1" x14ac:dyDescent="0.25">
      <c r="A259" s="31"/>
      <c r="B259" s="29" t="s">
        <v>800</v>
      </c>
      <c r="C259" s="41">
        <v>0</v>
      </c>
      <c r="D259" s="41">
        <v>0</v>
      </c>
      <c r="E259" s="41">
        <v>100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100</v>
      </c>
      <c r="L259" s="41">
        <v>0</v>
      </c>
      <c r="M259" s="41">
        <v>0</v>
      </c>
      <c r="N259" s="41">
        <v>0</v>
      </c>
      <c r="O259" s="41">
        <f>SUM(O241:O258)</f>
        <v>6</v>
      </c>
      <c r="P259" s="41">
        <v>0</v>
      </c>
      <c r="Q259" s="41">
        <v>0</v>
      </c>
      <c r="R259" s="41">
        <v>6</v>
      </c>
      <c r="S259" s="41">
        <v>0</v>
      </c>
      <c r="T259" s="41">
        <v>0</v>
      </c>
      <c r="U259" s="119"/>
      <c r="V259" s="158">
        <f>SUM(V241:V258)</f>
        <v>21</v>
      </c>
      <c r="W259" s="158">
        <f>SUM(W241:W258)</f>
        <v>1</v>
      </c>
      <c r="X259" s="158">
        <f>100/21</f>
        <v>4.7619047619047619</v>
      </c>
      <c r="Y259" s="158">
        <v>0</v>
      </c>
      <c r="Z259" s="158">
        <v>0</v>
      </c>
      <c r="AA259" s="158">
        <v>0</v>
      </c>
      <c r="AB259" s="108"/>
      <c r="AC259" s="108"/>
      <c r="AD259" s="107"/>
      <c r="AE259" s="107"/>
      <c r="AF259" s="107"/>
      <c r="AG259" s="107"/>
    </row>
    <row r="260" spans="1:33" x14ac:dyDescent="0.25">
      <c r="A260" s="4" t="s">
        <v>106</v>
      </c>
      <c r="B260" s="18" t="s">
        <v>1160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122"/>
      <c r="V260" s="163"/>
      <c r="W260" s="163"/>
      <c r="X260" s="163"/>
      <c r="Y260" s="163"/>
      <c r="Z260" s="163"/>
      <c r="AA260" s="163"/>
      <c r="AB260" s="108"/>
      <c r="AC260" s="108"/>
      <c r="AD260" s="107"/>
      <c r="AE260" s="107"/>
      <c r="AF260" s="107"/>
      <c r="AG260" s="107"/>
    </row>
    <row r="261" spans="1:33" x14ac:dyDescent="0.25">
      <c r="A261" s="4" t="s">
        <v>255</v>
      </c>
      <c r="B261" s="7" t="s">
        <v>734</v>
      </c>
      <c r="C261" s="43">
        <v>0</v>
      </c>
      <c r="D261" s="43">
        <v>0</v>
      </c>
      <c r="E261" s="45">
        <v>100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100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100</v>
      </c>
      <c r="R261" s="45">
        <v>0</v>
      </c>
      <c r="S261" s="45">
        <v>0</v>
      </c>
      <c r="T261" s="45">
        <v>0</v>
      </c>
      <c r="U261" s="125"/>
      <c r="V261" s="166">
        <v>0</v>
      </c>
      <c r="W261" s="166">
        <v>0</v>
      </c>
      <c r="X261" s="166">
        <v>100</v>
      </c>
      <c r="Y261" s="166">
        <v>0</v>
      </c>
      <c r="Z261" s="166">
        <v>0</v>
      </c>
      <c r="AA261" s="166">
        <v>0</v>
      </c>
      <c r="AB261" s="108"/>
      <c r="AC261" s="108"/>
      <c r="AD261" s="107"/>
      <c r="AE261" s="107"/>
      <c r="AF261" s="107"/>
      <c r="AG261" s="107"/>
    </row>
    <row r="262" spans="1:33" x14ac:dyDescent="0.25">
      <c r="A262" s="4" t="s">
        <v>256</v>
      </c>
      <c r="B262" s="7" t="s">
        <v>968</v>
      </c>
      <c r="C262" s="43">
        <v>0</v>
      </c>
      <c r="D262" s="43">
        <v>0</v>
      </c>
      <c r="E262" s="45">
        <v>100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100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100</v>
      </c>
      <c r="R262" s="45">
        <v>0</v>
      </c>
      <c r="S262" s="45">
        <v>0</v>
      </c>
      <c r="T262" s="45">
        <v>0</v>
      </c>
      <c r="U262" s="125"/>
      <c r="V262" s="166">
        <v>0</v>
      </c>
      <c r="W262" s="166">
        <v>0</v>
      </c>
      <c r="X262" s="166">
        <v>100</v>
      </c>
      <c r="Y262" s="166">
        <v>0</v>
      </c>
      <c r="Z262" s="166">
        <v>0</v>
      </c>
      <c r="AA262" s="166">
        <v>0</v>
      </c>
      <c r="AB262" s="108"/>
      <c r="AC262" s="108"/>
      <c r="AD262" s="107"/>
      <c r="AE262" s="107"/>
      <c r="AF262" s="107"/>
      <c r="AG262" s="107"/>
    </row>
    <row r="263" spans="1:33" x14ac:dyDescent="0.25">
      <c r="A263" s="4" t="s">
        <v>257</v>
      </c>
      <c r="B263" s="7" t="s">
        <v>969</v>
      </c>
      <c r="C263" s="43">
        <v>0</v>
      </c>
      <c r="D263" s="43">
        <v>0</v>
      </c>
      <c r="E263" s="45">
        <v>100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100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100</v>
      </c>
      <c r="R263" s="45">
        <v>0</v>
      </c>
      <c r="S263" s="45">
        <v>0</v>
      </c>
      <c r="T263" s="45">
        <v>0</v>
      </c>
      <c r="U263" s="125"/>
      <c r="V263" s="166">
        <v>0</v>
      </c>
      <c r="W263" s="166">
        <v>0</v>
      </c>
      <c r="X263" s="166">
        <v>100</v>
      </c>
      <c r="Y263" s="166">
        <v>0</v>
      </c>
      <c r="Z263" s="166">
        <v>0</v>
      </c>
      <c r="AA263" s="166">
        <v>0</v>
      </c>
      <c r="AB263" s="108"/>
      <c r="AC263" s="108"/>
      <c r="AD263" s="107"/>
      <c r="AE263" s="107"/>
      <c r="AF263" s="107"/>
      <c r="AG263" s="107"/>
    </row>
    <row r="264" spans="1:33" x14ac:dyDescent="0.25">
      <c r="A264" s="4" t="s">
        <v>258</v>
      </c>
      <c r="B264" s="7" t="s">
        <v>970</v>
      </c>
      <c r="C264" s="43">
        <v>0</v>
      </c>
      <c r="D264" s="43">
        <v>0</v>
      </c>
      <c r="E264" s="45">
        <v>100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100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100</v>
      </c>
      <c r="R264" s="45">
        <v>0</v>
      </c>
      <c r="S264" s="45">
        <v>0</v>
      </c>
      <c r="T264" s="45">
        <v>0</v>
      </c>
      <c r="U264" s="125"/>
      <c r="V264" s="166">
        <v>0</v>
      </c>
      <c r="W264" s="166">
        <v>0</v>
      </c>
      <c r="X264" s="166">
        <v>100</v>
      </c>
      <c r="Y264" s="166">
        <v>0</v>
      </c>
      <c r="Z264" s="166">
        <v>0</v>
      </c>
      <c r="AA264" s="166">
        <v>0</v>
      </c>
      <c r="AB264" s="108"/>
      <c r="AC264" s="108"/>
      <c r="AD264" s="107"/>
      <c r="AE264" s="107"/>
      <c r="AF264" s="107"/>
      <c r="AG264" s="107"/>
    </row>
    <row r="265" spans="1:33" x14ac:dyDescent="0.25">
      <c r="A265" s="4" t="s">
        <v>259</v>
      </c>
      <c r="B265" s="7" t="s">
        <v>971</v>
      </c>
      <c r="C265" s="43">
        <v>0</v>
      </c>
      <c r="D265" s="43">
        <v>0</v>
      </c>
      <c r="E265" s="45">
        <v>100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100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100</v>
      </c>
      <c r="R265" s="45">
        <v>0</v>
      </c>
      <c r="S265" s="45">
        <v>0</v>
      </c>
      <c r="T265" s="45">
        <v>0</v>
      </c>
      <c r="U265" s="125"/>
      <c r="V265" s="166">
        <v>0</v>
      </c>
      <c r="W265" s="166">
        <v>0</v>
      </c>
      <c r="X265" s="166">
        <v>100</v>
      </c>
      <c r="Y265" s="166">
        <v>0</v>
      </c>
      <c r="Z265" s="166">
        <v>0</v>
      </c>
      <c r="AA265" s="166">
        <v>0</v>
      </c>
      <c r="AB265" s="108"/>
      <c r="AC265" s="108"/>
      <c r="AD265" s="107"/>
      <c r="AE265" s="107"/>
      <c r="AF265" s="107"/>
      <c r="AG265" s="107"/>
    </row>
    <row r="266" spans="1:33" x14ac:dyDescent="0.25">
      <c r="A266" s="4" t="s">
        <v>260</v>
      </c>
      <c r="B266" s="7" t="s">
        <v>972</v>
      </c>
      <c r="C266" s="43">
        <v>0</v>
      </c>
      <c r="D266" s="43">
        <v>0</v>
      </c>
      <c r="E266" s="45">
        <v>100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100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100</v>
      </c>
      <c r="R266" s="45">
        <v>0</v>
      </c>
      <c r="S266" s="45">
        <v>0</v>
      </c>
      <c r="T266" s="45">
        <v>0</v>
      </c>
      <c r="U266" s="125"/>
      <c r="V266" s="166">
        <v>16</v>
      </c>
      <c r="W266" s="166">
        <v>5</v>
      </c>
      <c r="X266" s="166">
        <v>23</v>
      </c>
      <c r="Y266" s="166">
        <v>0</v>
      </c>
      <c r="Z266" s="166">
        <v>0</v>
      </c>
      <c r="AA266" s="166">
        <v>0</v>
      </c>
      <c r="AB266" s="108"/>
      <c r="AC266" s="108"/>
      <c r="AD266" s="107"/>
      <c r="AE266" s="107"/>
      <c r="AF266" s="107"/>
      <c r="AG266" s="107"/>
    </row>
    <row r="267" spans="1:33" x14ac:dyDescent="0.25">
      <c r="A267" s="4" t="s">
        <v>261</v>
      </c>
      <c r="B267" s="7" t="s">
        <v>973</v>
      </c>
      <c r="C267" s="43">
        <v>0</v>
      </c>
      <c r="D267" s="43">
        <v>0</v>
      </c>
      <c r="E267" s="45">
        <v>100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100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100</v>
      </c>
      <c r="R267" s="45">
        <v>0</v>
      </c>
      <c r="S267" s="45">
        <v>0</v>
      </c>
      <c r="T267" s="45">
        <v>0</v>
      </c>
      <c r="U267" s="125"/>
      <c r="V267" s="166">
        <v>0</v>
      </c>
      <c r="W267" s="166">
        <v>0</v>
      </c>
      <c r="X267" s="166">
        <v>100</v>
      </c>
      <c r="Y267" s="166">
        <v>0</v>
      </c>
      <c r="Z267" s="166">
        <v>0</v>
      </c>
      <c r="AA267" s="166">
        <v>0</v>
      </c>
      <c r="AB267" s="108"/>
      <c r="AC267" s="108"/>
      <c r="AD267" s="107"/>
      <c r="AE267" s="107"/>
      <c r="AF267" s="107"/>
      <c r="AG267" s="107"/>
    </row>
    <row r="268" spans="1:33" x14ac:dyDescent="0.25">
      <c r="A268" s="4" t="s">
        <v>262</v>
      </c>
      <c r="B268" s="7" t="s">
        <v>663</v>
      </c>
      <c r="C268" s="43">
        <v>0</v>
      </c>
      <c r="D268" s="43">
        <v>0</v>
      </c>
      <c r="E268" s="45">
        <v>100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100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100</v>
      </c>
      <c r="R268" s="45">
        <v>0</v>
      </c>
      <c r="S268" s="45">
        <v>0</v>
      </c>
      <c r="T268" s="45">
        <v>0</v>
      </c>
      <c r="U268" s="125"/>
      <c r="V268" s="166">
        <v>0</v>
      </c>
      <c r="W268" s="166">
        <v>0</v>
      </c>
      <c r="X268" s="166">
        <v>100</v>
      </c>
      <c r="Y268" s="166">
        <v>0</v>
      </c>
      <c r="Z268" s="166">
        <v>0</v>
      </c>
      <c r="AA268" s="166">
        <v>0</v>
      </c>
      <c r="AB268" s="108"/>
      <c r="AC268" s="108"/>
      <c r="AD268" s="107"/>
      <c r="AE268" s="107"/>
      <c r="AF268" s="107"/>
      <c r="AG268" s="107"/>
    </row>
    <row r="269" spans="1:33" x14ac:dyDescent="0.25">
      <c r="A269" s="4" t="s">
        <v>263</v>
      </c>
      <c r="B269" s="7" t="s">
        <v>974</v>
      </c>
      <c r="C269" s="43">
        <v>0</v>
      </c>
      <c r="D269" s="43">
        <v>0</v>
      </c>
      <c r="E269" s="45">
        <v>100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100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100</v>
      </c>
      <c r="R269" s="45">
        <v>0</v>
      </c>
      <c r="S269" s="45">
        <v>0</v>
      </c>
      <c r="T269" s="45">
        <v>0</v>
      </c>
      <c r="U269" s="125"/>
      <c r="V269" s="166">
        <v>0</v>
      </c>
      <c r="W269" s="166">
        <v>0</v>
      </c>
      <c r="X269" s="166">
        <v>100</v>
      </c>
      <c r="Y269" s="166">
        <v>0</v>
      </c>
      <c r="Z269" s="166">
        <v>0</v>
      </c>
      <c r="AA269" s="166">
        <v>0</v>
      </c>
      <c r="AB269" s="108"/>
      <c r="AC269" s="108"/>
      <c r="AD269" s="107"/>
      <c r="AE269" s="107"/>
      <c r="AF269" s="107"/>
      <c r="AG269" s="107"/>
    </row>
    <row r="270" spans="1:33" x14ac:dyDescent="0.25">
      <c r="A270" s="4" t="s">
        <v>264</v>
      </c>
      <c r="B270" s="7" t="s">
        <v>650</v>
      </c>
      <c r="C270" s="43">
        <v>0</v>
      </c>
      <c r="D270" s="43">
        <v>0</v>
      </c>
      <c r="E270" s="45">
        <v>100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100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100</v>
      </c>
      <c r="R270" s="45">
        <v>0</v>
      </c>
      <c r="S270" s="45">
        <v>0</v>
      </c>
      <c r="T270" s="45">
        <v>0</v>
      </c>
      <c r="U270" s="125"/>
      <c r="V270" s="166">
        <v>0</v>
      </c>
      <c r="W270" s="166">
        <v>0</v>
      </c>
      <c r="X270" s="166">
        <v>100</v>
      </c>
      <c r="Y270" s="166">
        <v>0</v>
      </c>
      <c r="Z270" s="166">
        <v>0</v>
      </c>
      <c r="AA270" s="166">
        <v>0</v>
      </c>
      <c r="AB270" s="108"/>
      <c r="AC270" s="108"/>
      <c r="AD270" s="107"/>
      <c r="AE270" s="107"/>
      <c r="AF270" s="107"/>
      <c r="AG270" s="107"/>
    </row>
    <row r="271" spans="1:33" x14ac:dyDescent="0.25">
      <c r="A271" s="4" t="s">
        <v>265</v>
      </c>
      <c r="B271" s="7" t="s">
        <v>975</v>
      </c>
      <c r="C271" s="43">
        <v>0</v>
      </c>
      <c r="D271" s="43">
        <v>0</v>
      </c>
      <c r="E271" s="45">
        <v>100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100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100</v>
      </c>
      <c r="R271" s="45">
        <v>0</v>
      </c>
      <c r="S271" s="45">
        <v>0</v>
      </c>
      <c r="T271" s="45">
        <v>0</v>
      </c>
      <c r="U271" s="125"/>
      <c r="V271" s="166">
        <v>0</v>
      </c>
      <c r="W271" s="166">
        <v>0</v>
      </c>
      <c r="X271" s="166">
        <v>100</v>
      </c>
      <c r="Y271" s="166">
        <v>0</v>
      </c>
      <c r="Z271" s="166">
        <v>0</v>
      </c>
      <c r="AA271" s="166">
        <v>0</v>
      </c>
      <c r="AB271" s="108"/>
      <c r="AC271" s="108"/>
      <c r="AD271" s="107"/>
      <c r="AE271" s="107"/>
      <c r="AF271" s="107"/>
      <c r="AG271" s="107"/>
    </row>
    <row r="272" spans="1:33" x14ac:dyDescent="0.25">
      <c r="A272" s="4" t="s">
        <v>266</v>
      </c>
      <c r="B272" s="7" t="s">
        <v>976</v>
      </c>
      <c r="C272" s="43">
        <v>0</v>
      </c>
      <c r="D272" s="43">
        <v>0</v>
      </c>
      <c r="E272" s="45">
        <v>100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100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100</v>
      </c>
      <c r="R272" s="45">
        <v>0</v>
      </c>
      <c r="S272" s="45">
        <v>0</v>
      </c>
      <c r="T272" s="45">
        <v>0</v>
      </c>
      <c r="U272" s="125"/>
      <c r="V272" s="166">
        <v>0</v>
      </c>
      <c r="W272" s="166">
        <v>0</v>
      </c>
      <c r="X272" s="166">
        <v>100</v>
      </c>
      <c r="Y272" s="166">
        <v>0</v>
      </c>
      <c r="Z272" s="166">
        <v>0</v>
      </c>
      <c r="AA272" s="166">
        <v>0</v>
      </c>
      <c r="AB272" s="108"/>
      <c r="AC272" s="108"/>
      <c r="AD272" s="107"/>
      <c r="AE272" s="107"/>
      <c r="AF272" s="107"/>
      <c r="AG272" s="107"/>
    </row>
    <row r="273" spans="1:33" x14ac:dyDescent="0.25">
      <c r="A273" s="4" t="s">
        <v>267</v>
      </c>
      <c r="B273" s="7" t="s">
        <v>977</v>
      </c>
      <c r="C273" s="43">
        <v>0</v>
      </c>
      <c r="D273" s="43">
        <v>0</v>
      </c>
      <c r="E273" s="45">
        <v>100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100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100</v>
      </c>
      <c r="R273" s="45">
        <v>0</v>
      </c>
      <c r="S273" s="45">
        <v>0</v>
      </c>
      <c r="T273" s="45">
        <v>0</v>
      </c>
      <c r="U273" s="125"/>
      <c r="V273" s="166">
        <v>0</v>
      </c>
      <c r="W273" s="166">
        <v>0</v>
      </c>
      <c r="X273" s="166">
        <v>100</v>
      </c>
      <c r="Y273" s="166">
        <v>0</v>
      </c>
      <c r="Z273" s="166">
        <v>0</v>
      </c>
      <c r="AA273" s="166">
        <v>0</v>
      </c>
      <c r="AB273" s="108"/>
      <c r="AC273" s="108"/>
      <c r="AD273" s="107"/>
      <c r="AE273" s="107"/>
      <c r="AF273" s="107"/>
      <c r="AG273" s="107"/>
    </row>
    <row r="274" spans="1:33" x14ac:dyDescent="0.25">
      <c r="A274" s="4" t="s">
        <v>268</v>
      </c>
      <c r="B274" s="7" t="s">
        <v>978</v>
      </c>
      <c r="C274" s="43">
        <v>0</v>
      </c>
      <c r="D274" s="43">
        <v>0</v>
      </c>
      <c r="E274" s="45">
        <v>100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100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100</v>
      </c>
      <c r="R274" s="45">
        <v>0</v>
      </c>
      <c r="S274" s="45">
        <v>0</v>
      </c>
      <c r="T274" s="45">
        <v>0</v>
      </c>
      <c r="U274" s="125"/>
      <c r="V274" s="166">
        <v>0</v>
      </c>
      <c r="W274" s="166">
        <v>0</v>
      </c>
      <c r="X274" s="166">
        <v>100</v>
      </c>
      <c r="Y274" s="166">
        <v>0</v>
      </c>
      <c r="Z274" s="166">
        <v>0</v>
      </c>
      <c r="AA274" s="166">
        <v>0</v>
      </c>
      <c r="AB274" s="108"/>
      <c r="AC274" s="108"/>
      <c r="AD274" s="107"/>
      <c r="AE274" s="107"/>
      <c r="AF274" s="107"/>
      <c r="AG274" s="107"/>
    </row>
    <row r="275" spans="1:33" ht="23.25" x14ac:dyDescent="0.25">
      <c r="A275" s="30"/>
      <c r="B275" s="29" t="s">
        <v>979</v>
      </c>
      <c r="C275" s="60">
        <v>0</v>
      </c>
      <c r="D275" s="60">
        <v>0</v>
      </c>
      <c r="E275" s="60">
        <v>100</v>
      </c>
      <c r="F275" s="60">
        <v>0</v>
      </c>
      <c r="G275" s="60">
        <v>0</v>
      </c>
      <c r="H275" s="60">
        <v>0</v>
      </c>
      <c r="I275" s="60">
        <v>0</v>
      </c>
      <c r="J275" s="60">
        <v>0</v>
      </c>
      <c r="K275" s="60">
        <v>100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100</v>
      </c>
      <c r="R275" s="60">
        <v>0</v>
      </c>
      <c r="S275" s="60">
        <v>0</v>
      </c>
      <c r="T275" s="60">
        <v>0</v>
      </c>
      <c r="U275" s="120"/>
      <c r="V275" s="159">
        <f>SUM(V261:V274)</f>
        <v>16</v>
      </c>
      <c r="W275" s="159">
        <f>SUM(W261:W274)</f>
        <v>5</v>
      </c>
      <c r="X275" s="159">
        <v>23</v>
      </c>
      <c r="Y275" s="159">
        <v>0</v>
      </c>
      <c r="Z275" s="159">
        <v>0</v>
      </c>
      <c r="AA275" s="159">
        <v>0</v>
      </c>
      <c r="AB275" s="108"/>
      <c r="AC275" s="108"/>
      <c r="AD275" s="107"/>
      <c r="AE275" s="107"/>
      <c r="AF275" s="107"/>
      <c r="AG275" s="107"/>
    </row>
    <row r="276" spans="1:33" x14ac:dyDescent="0.25">
      <c r="A276" s="4" t="s">
        <v>107</v>
      </c>
      <c r="B276" s="17" t="s">
        <v>654</v>
      </c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122"/>
      <c r="V276" s="163"/>
      <c r="W276" s="163"/>
      <c r="X276" s="163"/>
      <c r="Y276" s="163"/>
      <c r="Z276" s="163"/>
      <c r="AA276" s="163"/>
      <c r="AB276" s="108"/>
      <c r="AC276" s="108"/>
      <c r="AD276" s="107"/>
      <c r="AE276" s="107"/>
      <c r="AF276" s="107"/>
      <c r="AG276" s="107"/>
    </row>
    <row r="277" spans="1:33" x14ac:dyDescent="0.25">
      <c r="A277" s="4" t="s">
        <v>269</v>
      </c>
      <c r="B277" s="79" t="s">
        <v>655</v>
      </c>
      <c r="C277" s="45">
        <v>0</v>
      </c>
      <c r="D277" s="45">
        <v>0</v>
      </c>
      <c r="E277" s="45">
        <v>100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100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100</v>
      </c>
      <c r="R277" s="45">
        <v>0</v>
      </c>
      <c r="S277" s="45">
        <v>0</v>
      </c>
      <c r="T277" s="45">
        <v>0</v>
      </c>
      <c r="U277" s="125"/>
      <c r="V277" s="166">
        <v>3</v>
      </c>
      <c r="W277" s="166">
        <v>0</v>
      </c>
      <c r="X277" s="166">
        <v>0</v>
      </c>
      <c r="Y277" s="166">
        <v>0</v>
      </c>
      <c r="Z277" s="166">
        <v>0</v>
      </c>
      <c r="AA277" s="166">
        <v>0</v>
      </c>
      <c r="AB277" s="108"/>
      <c r="AC277" s="108"/>
      <c r="AD277" s="107"/>
      <c r="AE277" s="107"/>
      <c r="AF277" s="107"/>
      <c r="AG277" s="107"/>
    </row>
    <row r="278" spans="1:33" x14ac:dyDescent="0.25">
      <c r="A278" s="4" t="s">
        <v>270</v>
      </c>
      <c r="B278" s="79" t="s">
        <v>656</v>
      </c>
      <c r="C278" s="43">
        <v>0</v>
      </c>
      <c r="D278" s="43">
        <v>0</v>
      </c>
      <c r="E278" s="43">
        <v>100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100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100</v>
      </c>
      <c r="R278" s="43">
        <v>0</v>
      </c>
      <c r="S278" s="43">
        <v>0</v>
      </c>
      <c r="T278" s="43">
        <v>0</v>
      </c>
      <c r="U278" s="123"/>
      <c r="V278" s="164">
        <v>0</v>
      </c>
      <c r="W278" s="164">
        <v>0</v>
      </c>
      <c r="X278" s="164">
        <v>100</v>
      </c>
      <c r="Y278" s="164">
        <v>0</v>
      </c>
      <c r="Z278" s="164">
        <v>0</v>
      </c>
      <c r="AA278" s="164">
        <v>0</v>
      </c>
      <c r="AB278" s="108"/>
      <c r="AC278" s="108"/>
      <c r="AD278" s="107"/>
      <c r="AE278" s="107"/>
      <c r="AF278" s="107"/>
      <c r="AG278" s="107"/>
    </row>
    <row r="279" spans="1:33" x14ac:dyDescent="0.25">
      <c r="A279" s="4" t="s">
        <v>271</v>
      </c>
      <c r="B279" s="79" t="s">
        <v>657</v>
      </c>
      <c r="C279" s="43">
        <v>0</v>
      </c>
      <c r="D279" s="43">
        <v>0</v>
      </c>
      <c r="E279" s="43">
        <v>100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100</v>
      </c>
      <c r="L279" s="43">
        <v>0</v>
      </c>
      <c r="M279" s="43">
        <v>0</v>
      </c>
      <c r="N279" s="43">
        <v>0</v>
      </c>
      <c r="O279" s="43">
        <v>2</v>
      </c>
      <c r="P279" s="43">
        <v>0</v>
      </c>
      <c r="Q279" s="43">
        <v>0</v>
      </c>
      <c r="R279" s="43">
        <v>2</v>
      </c>
      <c r="S279" s="43">
        <v>0</v>
      </c>
      <c r="T279" s="43">
        <v>0</v>
      </c>
      <c r="U279" s="123"/>
      <c r="V279" s="164">
        <v>2</v>
      </c>
      <c r="W279" s="164">
        <v>0</v>
      </c>
      <c r="X279" s="164">
        <v>0</v>
      </c>
      <c r="Y279" s="164">
        <v>0</v>
      </c>
      <c r="Z279" s="164">
        <v>0</v>
      </c>
      <c r="AA279" s="164">
        <v>0</v>
      </c>
      <c r="AB279" s="108"/>
      <c r="AC279" s="108"/>
      <c r="AD279" s="107"/>
      <c r="AE279" s="107"/>
      <c r="AF279" s="107"/>
      <c r="AG279" s="107"/>
    </row>
    <row r="280" spans="1:33" x14ac:dyDescent="0.25">
      <c r="A280" s="4" t="s">
        <v>272</v>
      </c>
      <c r="B280" s="79" t="s">
        <v>658</v>
      </c>
      <c r="C280" s="43">
        <v>0</v>
      </c>
      <c r="D280" s="43">
        <v>3</v>
      </c>
      <c r="E280" s="43">
        <v>100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100</v>
      </c>
      <c r="L280" s="43">
        <v>0</v>
      </c>
      <c r="M280" s="43">
        <v>0</v>
      </c>
      <c r="N280" s="43">
        <v>0</v>
      </c>
      <c r="O280" s="43">
        <v>0</v>
      </c>
      <c r="P280" s="43">
        <v>3</v>
      </c>
      <c r="Q280" s="43">
        <v>100</v>
      </c>
      <c r="R280" s="43">
        <v>0</v>
      </c>
      <c r="S280" s="43">
        <v>0</v>
      </c>
      <c r="T280" s="43">
        <v>0</v>
      </c>
      <c r="U280" s="123"/>
      <c r="V280" s="164">
        <v>0</v>
      </c>
      <c r="W280" s="164">
        <v>3</v>
      </c>
      <c r="X280" s="164">
        <v>100</v>
      </c>
      <c r="Y280" s="164">
        <v>0</v>
      </c>
      <c r="Z280" s="164">
        <v>0</v>
      </c>
      <c r="AA280" s="164">
        <v>0</v>
      </c>
      <c r="AB280" s="108"/>
      <c r="AC280" s="108"/>
      <c r="AD280" s="107"/>
      <c r="AE280" s="107"/>
      <c r="AF280" s="107"/>
      <c r="AG280" s="107"/>
    </row>
    <row r="281" spans="1:33" x14ac:dyDescent="0.25">
      <c r="A281" s="4" t="s">
        <v>273</v>
      </c>
      <c r="B281" s="79" t="s">
        <v>659</v>
      </c>
      <c r="C281" s="43">
        <v>0</v>
      </c>
      <c r="D281" s="43">
        <v>0</v>
      </c>
      <c r="E281" s="43">
        <v>100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100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3">
        <v>100</v>
      </c>
      <c r="R281" s="43">
        <v>0</v>
      </c>
      <c r="S281" s="43">
        <v>0</v>
      </c>
      <c r="T281" s="43">
        <v>0</v>
      </c>
      <c r="U281" s="123"/>
      <c r="V281" s="164">
        <v>0</v>
      </c>
      <c r="W281" s="164">
        <v>0</v>
      </c>
      <c r="X281" s="164">
        <v>100</v>
      </c>
      <c r="Y281" s="164">
        <v>0</v>
      </c>
      <c r="Z281" s="164">
        <v>0</v>
      </c>
      <c r="AA281" s="164">
        <v>0</v>
      </c>
      <c r="AB281" s="108"/>
      <c r="AC281" s="108"/>
      <c r="AD281" s="107"/>
      <c r="AE281" s="107"/>
      <c r="AF281" s="107"/>
      <c r="AG281" s="107"/>
    </row>
    <row r="282" spans="1:33" ht="23.25" x14ac:dyDescent="0.25">
      <c r="A282" s="4" t="s">
        <v>274</v>
      </c>
      <c r="B282" s="79" t="s">
        <v>660</v>
      </c>
      <c r="C282" s="45">
        <v>0</v>
      </c>
      <c r="D282" s="45">
        <v>0</v>
      </c>
      <c r="E282" s="45">
        <v>100</v>
      </c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100</v>
      </c>
      <c r="L282" s="45">
        <v>0</v>
      </c>
      <c r="M282" s="45">
        <v>0</v>
      </c>
      <c r="N282" s="45">
        <v>0</v>
      </c>
      <c r="O282" s="45">
        <v>0</v>
      </c>
      <c r="P282" s="45">
        <v>0</v>
      </c>
      <c r="Q282" s="45">
        <v>100</v>
      </c>
      <c r="R282" s="45">
        <v>0</v>
      </c>
      <c r="S282" s="45">
        <v>0</v>
      </c>
      <c r="T282" s="45">
        <v>0</v>
      </c>
      <c r="U282" s="125"/>
      <c r="V282" s="166">
        <v>2</v>
      </c>
      <c r="W282" s="166">
        <v>0</v>
      </c>
      <c r="X282" s="166">
        <v>0</v>
      </c>
      <c r="Y282" s="166">
        <v>0</v>
      </c>
      <c r="Z282" s="166">
        <v>0</v>
      </c>
      <c r="AA282" s="166">
        <v>0</v>
      </c>
      <c r="AB282" s="108"/>
      <c r="AC282" s="108"/>
      <c r="AD282" s="107"/>
      <c r="AE282" s="107"/>
      <c r="AF282" s="107"/>
      <c r="AG282" s="107"/>
    </row>
    <row r="283" spans="1:33" x14ac:dyDescent="0.25">
      <c r="A283" s="4" t="s">
        <v>275</v>
      </c>
      <c r="B283" s="79" t="s">
        <v>661</v>
      </c>
      <c r="C283" s="43">
        <v>0</v>
      </c>
      <c r="D283" s="43">
        <v>0</v>
      </c>
      <c r="E283" s="43">
        <v>100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100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100</v>
      </c>
      <c r="R283" s="43">
        <v>0</v>
      </c>
      <c r="S283" s="43">
        <v>0</v>
      </c>
      <c r="T283" s="43">
        <v>0</v>
      </c>
      <c r="U283" s="123"/>
      <c r="V283" s="164">
        <v>0</v>
      </c>
      <c r="W283" s="164">
        <v>0</v>
      </c>
      <c r="X283" s="164">
        <v>100</v>
      </c>
      <c r="Y283" s="164">
        <v>0</v>
      </c>
      <c r="Z283" s="164">
        <v>0</v>
      </c>
      <c r="AA283" s="164">
        <v>0</v>
      </c>
      <c r="AB283" s="108"/>
      <c r="AC283" s="108"/>
      <c r="AD283" s="107"/>
      <c r="AE283" s="107"/>
      <c r="AF283" s="107"/>
      <c r="AG283" s="107"/>
    </row>
    <row r="284" spans="1:33" ht="23.25" x14ac:dyDescent="0.25">
      <c r="A284" s="4" t="s">
        <v>276</v>
      </c>
      <c r="B284" s="79" t="s">
        <v>662</v>
      </c>
      <c r="C284" s="43">
        <v>0</v>
      </c>
      <c r="D284" s="43">
        <v>0</v>
      </c>
      <c r="E284" s="45">
        <v>100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100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100</v>
      </c>
      <c r="R284" s="43">
        <v>0</v>
      </c>
      <c r="S284" s="43">
        <v>0</v>
      </c>
      <c r="T284" s="43">
        <v>0</v>
      </c>
      <c r="U284" s="123"/>
      <c r="V284" s="164">
        <v>0</v>
      </c>
      <c r="W284" s="164">
        <v>0</v>
      </c>
      <c r="X284" s="164">
        <v>100</v>
      </c>
      <c r="Y284" s="164">
        <v>0</v>
      </c>
      <c r="Z284" s="164">
        <v>0</v>
      </c>
      <c r="AA284" s="164">
        <v>0</v>
      </c>
      <c r="AB284" s="108"/>
      <c r="AC284" s="108"/>
      <c r="AD284" s="107"/>
      <c r="AE284" s="107"/>
      <c r="AF284" s="107"/>
      <c r="AG284" s="107"/>
    </row>
    <row r="285" spans="1:33" x14ac:dyDescent="0.25">
      <c r="A285" s="4" t="s">
        <v>277</v>
      </c>
      <c r="B285" s="79" t="s">
        <v>663</v>
      </c>
      <c r="C285" s="45">
        <v>0</v>
      </c>
      <c r="D285" s="45">
        <v>0</v>
      </c>
      <c r="E285" s="45">
        <v>100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100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100</v>
      </c>
      <c r="R285" s="45">
        <v>0</v>
      </c>
      <c r="S285" s="45">
        <v>0</v>
      </c>
      <c r="T285" s="45">
        <v>0</v>
      </c>
      <c r="U285" s="125"/>
      <c r="V285" s="166">
        <v>0</v>
      </c>
      <c r="W285" s="166">
        <v>0</v>
      </c>
      <c r="X285" s="166">
        <v>100</v>
      </c>
      <c r="Y285" s="166">
        <v>0</v>
      </c>
      <c r="Z285" s="166">
        <v>0</v>
      </c>
      <c r="AA285" s="166">
        <v>0</v>
      </c>
      <c r="AB285" s="108"/>
      <c r="AC285" s="108"/>
      <c r="AD285" s="107"/>
      <c r="AE285" s="107"/>
      <c r="AF285" s="107"/>
      <c r="AG285" s="107"/>
    </row>
    <row r="286" spans="1:33" x14ac:dyDescent="0.25">
      <c r="A286" s="4" t="s">
        <v>278</v>
      </c>
      <c r="B286" s="79" t="s">
        <v>664</v>
      </c>
      <c r="C286" s="43">
        <v>0</v>
      </c>
      <c r="D286" s="43">
        <v>0</v>
      </c>
      <c r="E286" s="43">
        <v>100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100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100</v>
      </c>
      <c r="R286" s="43">
        <v>0</v>
      </c>
      <c r="S286" s="43">
        <v>0</v>
      </c>
      <c r="T286" s="43">
        <v>0</v>
      </c>
      <c r="U286" s="123"/>
      <c r="V286" s="164">
        <v>0</v>
      </c>
      <c r="W286" s="164">
        <v>0</v>
      </c>
      <c r="X286" s="164">
        <v>100</v>
      </c>
      <c r="Y286" s="164">
        <v>0</v>
      </c>
      <c r="Z286" s="164">
        <v>0</v>
      </c>
      <c r="AA286" s="164">
        <v>0</v>
      </c>
      <c r="AB286" s="108"/>
      <c r="AC286" s="108"/>
      <c r="AD286" s="107"/>
      <c r="AE286" s="107"/>
      <c r="AF286" s="107"/>
      <c r="AG286" s="107"/>
    </row>
    <row r="287" spans="1:33" x14ac:dyDescent="0.25">
      <c r="A287" s="4" t="s">
        <v>279</v>
      </c>
      <c r="B287" s="79" t="s">
        <v>665</v>
      </c>
      <c r="C287" s="43">
        <v>0</v>
      </c>
      <c r="D287" s="43">
        <v>0</v>
      </c>
      <c r="E287" s="43">
        <v>100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100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100</v>
      </c>
      <c r="R287" s="43">
        <v>0</v>
      </c>
      <c r="S287" s="43">
        <v>0</v>
      </c>
      <c r="T287" s="43">
        <v>0</v>
      </c>
      <c r="U287" s="123"/>
      <c r="V287" s="164">
        <v>0</v>
      </c>
      <c r="W287" s="164">
        <v>0</v>
      </c>
      <c r="X287" s="164">
        <v>100</v>
      </c>
      <c r="Y287" s="164">
        <v>0</v>
      </c>
      <c r="Z287" s="164">
        <v>0</v>
      </c>
      <c r="AA287" s="164">
        <v>0</v>
      </c>
      <c r="AB287" s="108"/>
      <c r="AC287" s="108"/>
      <c r="AD287" s="107"/>
      <c r="AE287" s="107"/>
      <c r="AF287" s="107"/>
      <c r="AG287" s="107"/>
    </row>
    <row r="288" spans="1:33" x14ac:dyDescent="0.25">
      <c r="A288" s="4" t="s">
        <v>280</v>
      </c>
      <c r="B288" s="79" t="s">
        <v>666</v>
      </c>
      <c r="C288" s="43">
        <v>0</v>
      </c>
      <c r="D288" s="43">
        <v>0</v>
      </c>
      <c r="E288" s="43">
        <v>100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100</v>
      </c>
      <c r="L288" s="43">
        <v>0</v>
      </c>
      <c r="M288" s="43">
        <v>0</v>
      </c>
      <c r="N288" s="43">
        <v>0</v>
      </c>
      <c r="O288" s="43">
        <v>5</v>
      </c>
      <c r="P288" s="43">
        <v>0</v>
      </c>
      <c r="Q288" s="43">
        <v>0</v>
      </c>
      <c r="R288" s="43">
        <v>5</v>
      </c>
      <c r="S288" s="43">
        <v>0</v>
      </c>
      <c r="T288" s="43">
        <v>0</v>
      </c>
      <c r="U288" s="123"/>
      <c r="V288" s="164">
        <v>5</v>
      </c>
      <c r="W288" s="164">
        <v>0</v>
      </c>
      <c r="X288" s="164">
        <v>0</v>
      </c>
      <c r="Y288" s="164">
        <v>0</v>
      </c>
      <c r="Z288" s="164">
        <v>0</v>
      </c>
      <c r="AA288" s="164">
        <v>0</v>
      </c>
      <c r="AB288" s="108"/>
      <c r="AC288" s="108"/>
      <c r="AD288" s="107"/>
      <c r="AE288" s="107"/>
      <c r="AF288" s="107"/>
      <c r="AG288" s="107"/>
    </row>
    <row r="289" spans="1:33" x14ac:dyDescent="0.25">
      <c r="A289" s="4" t="s">
        <v>281</v>
      </c>
      <c r="B289" s="79" t="s">
        <v>667</v>
      </c>
      <c r="C289" s="43">
        <v>0</v>
      </c>
      <c r="D289" s="43">
        <v>0</v>
      </c>
      <c r="E289" s="43">
        <v>100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100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100</v>
      </c>
      <c r="R289" s="43">
        <v>0</v>
      </c>
      <c r="S289" s="43">
        <v>0</v>
      </c>
      <c r="T289" s="43">
        <v>0</v>
      </c>
      <c r="U289" s="123"/>
      <c r="V289" s="164">
        <v>0</v>
      </c>
      <c r="W289" s="164">
        <v>0</v>
      </c>
      <c r="X289" s="164">
        <v>100</v>
      </c>
      <c r="Y289" s="164">
        <v>0</v>
      </c>
      <c r="Z289" s="164">
        <v>0</v>
      </c>
      <c r="AA289" s="164">
        <v>0</v>
      </c>
      <c r="AB289" s="108"/>
      <c r="AC289" s="108"/>
      <c r="AD289" s="107"/>
      <c r="AE289" s="107"/>
      <c r="AF289" s="107"/>
      <c r="AG289" s="107"/>
    </row>
    <row r="290" spans="1:33" x14ac:dyDescent="0.25">
      <c r="A290" s="4" t="s">
        <v>282</v>
      </c>
      <c r="B290" s="79" t="s">
        <v>668</v>
      </c>
      <c r="C290" s="43">
        <v>1</v>
      </c>
      <c r="D290" s="43">
        <v>3</v>
      </c>
      <c r="E290" s="43">
        <v>90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3</v>
      </c>
      <c r="P290" s="43">
        <v>7</v>
      </c>
      <c r="Q290" s="43">
        <v>70</v>
      </c>
      <c r="R290" s="43">
        <v>7</v>
      </c>
      <c r="S290" s="43">
        <v>7</v>
      </c>
      <c r="T290" s="43">
        <v>100</v>
      </c>
      <c r="U290" s="123"/>
      <c r="V290" s="164">
        <v>10</v>
      </c>
      <c r="W290" s="164">
        <v>3</v>
      </c>
      <c r="X290" s="164">
        <v>23</v>
      </c>
      <c r="Y290" s="164">
        <v>0</v>
      </c>
      <c r="Z290" s="164">
        <v>0</v>
      </c>
      <c r="AA290" s="164">
        <v>0</v>
      </c>
      <c r="AB290" s="108"/>
      <c r="AC290" s="108"/>
      <c r="AD290" s="107"/>
      <c r="AE290" s="107"/>
      <c r="AF290" s="107"/>
      <c r="AG290" s="107"/>
    </row>
    <row r="291" spans="1:33" x14ac:dyDescent="0.25">
      <c r="A291" s="4" t="s">
        <v>283</v>
      </c>
      <c r="B291" s="79" t="s">
        <v>669</v>
      </c>
      <c r="C291" s="43">
        <v>1</v>
      </c>
      <c r="D291" s="43">
        <v>7</v>
      </c>
      <c r="E291" s="43">
        <v>90</v>
      </c>
      <c r="F291" s="43">
        <v>1</v>
      </c>
      <c r="G291" s="43">
        <v>5</v>
      </c>
      <c r="H291" s="43">
        <v>10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15</v>
      </c>
      <c r="P291" s="43">
        <v>7</v>
      </c>
      <c r="Q291" s="43">
        <v>50</v>
      </c>
      <c r="R291" s="43">
        <v>1</v>
      </c>
      <c r="S291" s="43">
        <v>5</v>
      </c>
      <c r="T291" s="43">
        <v>10</v>
      </c>
      <c r="U291" s="123"/>
      <c r="V291" s="164">
        <v>15</v>
      </c>
      <c r="W291" s="164">
        <v>0</v>
      </c>
      <c r="X291" s="164">
        <v>0</v>
      </c>
      <c r="Y291" s="164">
        <v>0</v>
      </c>
      <c r="Z291" s="164">
        <v>0</v>
      </c>
      <c r="AA291" s="164">
        <v>0</v>
      </c>
      <c r="AB291" s="108"/>
      <c r="AC291" s="108"/>
      <c r="AD291" s="107"/>
      <c r="AE291" s="107"/>
      <c r="AF291" s="107"/>
      <c r="AG291" s="107"/>
    </row>
    <row r="292" spans="1:33" ht="12.75" customHeight="1" x14ac:dyDescent="0.25">
      <c r="A292" s="30"/>
      <c r="B292" s="26" t="s">
        <v>717</v>
      </c>
      <c r="C292" s="41">
        <f>SUM(C277:C291)</f>
        <v>2</v>
      </c>
      <c r="D292" s="41">
        <f>SUM(D277:D291)</f>
        <v>13</v>
      </c>
      <c r="E292" s="41">
        <v>86.6</v>
      </c>
      <c r="F292" s="41">
        <f>SUM(F277:F291)</f>
        <v>1</v>
      </c>
      <c r="G292" s="41">
        <v>4</v>
      </c>
      <c r="H292" s="41">
        <v>80</v>
      </c>
      <c r="I292" s="41">
        <f>SUM(I277:I291)</f>
        <v>0</v>
      </c>
      <c r="J292" s="41">
        <f>SUM(J277:J291)</f>
        <v>0</v>
      </c>
      <c r="K292" s="41">
        <v>100</v>
      </c>
      <c r="L292" s="41">
        <f>SUM(L277:L291)</f>
        <v>0</v>
      </c>
      <c r="M292" s="41">
        <v>0</v>
      </c>
      <c r="N292" s="41">
        <v>0</v>
      </c>
      <c r="O292" s="41">
        <f>SUM(O277:O291)</f>
        <v>25</v>
      </c>
      <c r="P292" s="41">
        <f>SUM(P277:P291)</f>
        <v>17</v>
      </c>
      <c r="Q292" s="41">
        <v>41</v>
      </c>
      <c r="R292" s="41">
        <f>SUM(R277:R291)</f>
        <v>15</v>
      </c>
      <c r="S292" s="41">
        <f>SUM(S277:S291)</f>
        <v>12</v>
      </c>
      <c r="T292" s="41">
        <v>30</v>
      </c>
      <c r="U292" s="119"/>
      <c r="V292" s="158">
        <f>SUM(V277:V291)</f>
        <v>37</v>
      </c>
      <c r="W292" s="158">
        <f>SUM(W277:W291)</f>
        <v>6</v>
      </c>
      <c r="X292" s="159">
        <v>15</v>
      </c>
      <c r="Y292" s="158">
        <f>SUM(Y277:Y291)</f>
        <v>0</v>
      </c>
      <c r="Z292" s="158">
        <f>SUM(Z277:Z291)</f>
        <v>0</v>
      </c>
      <c r="AA292" s="158">
        <v>0</v>
      </c>
      <c r="AB292" s="108"/>
      <c r="AC292" s="108"/>
      <c r="AD292" s="107"/>
      <c r="AE292" s="107"/>
      <c r="AF292" s="107"/>
      <c r="AG292" s="107"/>
    </row>
    <row r="293" spans="1:33" x14ac:dyDescent="0.25">
      <c r="A293" s="4" t="s">
        <v>284</v>
      </c>
      <c r="B293" s="20" t="s">
        <v>765</v>
      </c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150"/>
      <c r="V293" s="190"/>
      <c r="W293" s="190"/>
      <c r="X293" s="190"/>
      <c r="Y293" s="190"/>
      <c r="Z293" s="190"/>
      <c r="AA293" s="163"/>
      <c r="AB293" s="108"/>
      <c r="AC293" s="108"/>
      <c r="AD293" s="107"/>
      <c r="AE293" s="107"/>
      <c r="AF293" s="107"/>
      <c r="AG293" s="107"/>
    </row>
    <row r="294" spans="1:33" x14ac:dyDescent="0.25">
      <c r="A294" s="4" t="s">
        <v>285</v>
      </c>
      <c r="B294" s="10" t="s">
        <v>766</v>
      </c>
      <c r="C294" s="54">
        <v>0</v>
      </c>
      <c r="D294" s="54">
        <v>0</v>
      </c>
      <c r="E294" s="54">
        <v>100</v>
      </c>
      <c r="F294" s="54">
        <v>0</v>
      </c>
      <c r="G294" s="54">
        <v>0</v>
      </c>
      <c r="H294" s="54">
        <v>0</v>
      </c>
      <c r="I294" s="54">
        <v>0</v>
      </c>
      <c r="J294" s="54">
        <v>0</v>
      </c>
      <c r="K294" s="54">
        <v>100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100</v>
      </c>
      <c r="R294" s="54">
        <v>0</v>
      </c>
      <c r="S294" s="54">
        <v>0</v>
      </c>
      <c r="T294" s="54">
        <v>0</v>
      </c>
      <c r="U294" s="151">
        <v>0</v>
      </c>
      <c r="V294" s="174">
        <v>0</v>
      </c>
      <c r="W294" s="174">
        <v>0</v>
      </c>
      <c r="X294" s="174">
        <v>100</v>
      </c>
      <c r="Y294" s="174">
        <v>0</v>
      </c>
      <c r="Z294" s="174">
        <v>0</v>
      </c>
      <c r="AA294" s="164">
        <v>0</v>
      </c>
      <c r="AB294" s="108"/>
      <c r="AC294" s="108"/>
      <c r="AD294" s="107"/>
      <c r="AE294" s="107"/>
      <c r="AF294" s="107"/>
      <c r="AG294" s="107"/>
    </row>
    <row r="295" spans="1:33" ht="22.5" x14ac:dyDescent="0.25">
      <c r="A295" s="4" t="s">
        <v>286</v>
      </c>
      <c r="B295" s="11" t="s">
        <v>767</v>
      </c>
      <c r="C295" s="54">
        <v>0</v>
      </c>
      <c r="D295" s="54">
        <v>0</v>
      </c>
      <c r="E295" s="54">
        <v>100</v>
      </c>
      <c r="F295" s="54">
        <v>0</v>
      </c>
      <c r="G295" s="54">
        <v>0</v>
      </c>
      <c r="H295" s="54">
        <v>0</v>
      </c>
      <c r="I295" s="54">
        <v>0</v>
      </c>
      <c r="J295" s="54">
        <v>0</v>
      </c>
      <c r="K295" s="54">
        <v>100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4">
        <v>100</v>
      </c>
      <c r="R295" s="54">
        <v>0</v>
      </c>
      <c r="S295" s="54">
        <v>0</v>
      </c>
      <c r="T295" s="54">
        <v>0</v>
      </c>
      <c r="U295" s="151">
        <v>0</v>
      </c>
      <c r="V295" s="174">
        <v>0</v>
      </c>
      <c r="W295" s="174">
        <v>0</v>
      </c>
      <c r="X295" s="174">
        <v>100</v>
      </c>
      <c r="Y295" s="174">
        <v>0</v>
      </c>
      <c r="Z295" s="174">
        <v>0</v>
      </c>
      <c r="AA295" s="164">
        <v>0</v>
      </c>
      <c r="AB295" s="108"/>
      <c r="AC295" s="108"/>
      <c r="AD295" s="107"/>
      <c r="AE295" s="107"/>
      <c r="AF295" s="107"/>
      <c r="AG295" s="107"/>
    </row>
    <row r="296" spans="1:33" x14ac:dyDescent="0.25">
      <c r="A296" s="4" t="s">
        <v>287</v>
      </c>
      <c r="B296" s="10" t="s">
        <v>768</v>
      </c>
      <c r="C296" s="54">
        <v>0</v>
      </c>
      <c r="D296" s="54">
        <v>0</v>
      </c>
      <c r="E296" s="54">
        <v>100</v>
      </c>
      <c r="F296" s="54">
        <v>0</v>
      </c>
      <c r="G296" s="54">
        <v>0</v>
      </c>
      <c r="H296" s="54">
        <v>0</v>
      </c>
      <c r="I296" s="54">
        <v>0</v>
      </c>
      <c r="J296" s="54">
        <v>0</v>
      </c>
      <c r="K296" s="54">
        <v>100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100</v>
      </c>
      <c r="R296" s="54">
        <v>0</v>
      </c>
      <c r="S296" s="54">
        <v>0</v>
      </c>
      <c r="T296" s="54">
        <v>0</v>
      </c>
      <c r="U296" s="151">
        <v>0</v>
      </c>
      <c r="V296" s="174">
        <v>0</v>
      </c>
      <c r="W296" s="174">
        <v>0</v>
      </c>
      <c r="X296" s="174">
        <v>100</v>
      </c>
      <c r="Y296" s="174">
        <v>0</v>
      </c>
      <c r="Z296" s="174">
        <v>0</v>
      </c>
      <c r="AA296" s="164">
        <v>0</v>
      </c>
      <c r="AB296" s="108"/>
      <c r="AC296" s="108"/>
      <c r="AD296" s="107"/>
      <c r="AE296" s="107"/>
      <c r="AF296" s="107"/>
      <c r="AG296" s="107"/>
    </row>
    <row r="297" spans="1:33" x14ac:dyDescent="0.25">
      <c r="A297" s="4" t="s">
        <v>288</v>
      </c>
      <c r="B297" s="10" t="s">
        <v>769</v>
      </c>
      <c r="C297" s="54">
        <v>0</v>
      </c>
      <c r="D297" s="54">
        <v>0</v>
      </c>
      <c r="E297" s="54">
        <v>100</v>
      </c>
      <c r="F297" s="54">
        <v>0</v>
      </c>
      <c r="G297" s="54">
        <v>0</v>
      </c>
      <c r="H297" s="54">
        <v>0</v>
      </c>
      <c r="I297" s="54">
        <v>0</v>
      </c>
      <c r="J297" s="54">
        <v>0</v>
      </c>
      <c r="K297" s="54">
        <v>100</v>
      </c>
      <c r="L297" s="54">
        <v>0</v>
      </c>
      <c r="M297" s="54">
        <v>0</v>
      </c>
      <c r="N297" s="54">
        <v>0</v>
      </c>
      <c r="O297" s="54">
        <v>26</v>
      </c>
      <c r="P297" s="54">
        <v>16</v>
      </c>
      <c r="Q297" s="54">
        <v>62</v>
      </c>
      <c r="R297" s="54">
        <v>0</v>
      </c>
      <c r="S297" s="54">
        <v>0</v>
      </c>
      <c r="T297" s="54">
        <v>0</v>
      </c>
      <c r="U297" s="151">
        <v>26</v>
      </c>
      <c r="V297" s="174">
        <v>26</v>
      </c>
      <c r="W297" s="164">
        <v>2</v>
      </c>
      <c r="X297" s="174">
        <v>7.7</v>
      </c>
      <c r="Y297" s="174">
        <v>24</v>
      </c>
      <c r="Z297" s="174">
        <v>0</v>
      </c>
      <c r="AA297" s="164">
        <v>0</v>
      </c>
      <c r="AB297" s="108"/>
      <c r="AC297" s="108"/>
      <c r="AD297" s="107"/>
      <c r="AE297" s="107"/>
      <c r="AF297" s="107"/>
      <c r="AG297" s="107"/>
    </row>
    <row r="298" spans="1:33" x14ac:dyDescent="0.25">
      <c r="A298" s="4" t="s">
        <v>289</v>
      </c>
      <c r="B298" s="10" t="s">
        <v>770</v>
      </c>
      <c r="C298" s="54">
        <v>0</v>
      </c>
      <c r="D298" s="54">
        <v>0</v>
      </c>
      <c r="E298" s="54">
        <v>100</v>
      </c>
      <c r="F298" s="54">
        <v>0</v>
      </c>
      <c r="G298" s="54">
        <v>0</v>
      </c>
      <c r="H298" s="54">
        <v>0</v>
      </c>
      <c r="I298" s="54">
        <v>0</v>
      </c>
      <c r="J298" s="54">
        <v>0</v>
      </c>
      <c r="K298" s="54">
        <v>100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54">
        <v>100</v>
      </c>
      <c r="R298" s="54">
        <v>0</v>
      </c>
      <c r="S298" s="54">
        <v>0</v>
      </c>
      <c r="T298" s="54">
        <v>0</v>
      </c>
      <c r="U298" s="151">
        <v>0</v>
      </c>
      <c r="V298" s="174">
        <v>0</v>
      </c>
      <c r="W298" s="174">
        <v>0</v>
      </c>
      <c r="X298" s="174">
        <v>100</v>
      </c>
      <c r="Y298" s="174">
        <v>0</v>
      </c>
      <c r="Z298" s="174">
        <v>0</v>
      </c>
      <c r="AA298" s="164">
        <v>0</v>
      </c>
      <c r="AB298" s="108"/>
      <c r="AC298" s="108"/>
      <c r="AD298" s="107"/>
      <c r="AE298" s="107"/>
      <c r="AF298" s="107"/>
      <c r="AG298" s="107"/>
    </row>
    <row r="299" spans="1:33" x14ac:dyDescent="0.25">
      <c r="A299" s="4" t="s">
        <v>290</v>
      </c>
      <c r="B299" s="10" t="s">
        <v>771</v>
      </c>
      <c r="C299" s="54">
        <v>0</v>
      </c>
      <c r="D299" s="54">
        <v>0</v>
      </c>
      <c r="E299" s="54">
        <v>100</v>
      </c>
      <c r="F299" s="54">
        <v>0</v>
      </c>
      <c r="G299" s="54">
        <v>0</v>
      </c>
      <c r="H299" s="54">
        <v>0</v>
      </c>
      <c r="I299" s="54">
        <v>0</v>
      </c>
      <c r="J299" s="54">
        <v>0</v>
      </c>
      <c r="K299" s="54">
        <v>100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100</v>
      </c>
      <c r="R299" s="54">
        <v>0</v>
      </c>
      <c r="S299" s="54">
        <v>0</v>
      </c>
      <c r="T299" s="54">
        <v>0</v>
      </c>
      <c r="U299" s="151">
        <v>0</v>
      </c>
      <c r="V299" s="174">
        <v>0</v>
      </c>
      <c r="W299" s="174">
        <v>0</v>
      </c>
      <c r="X299" s="174">
        <v>100</v>
      </c>
      <c r="Y299" s="174">
        <v>0</v>
      </c>
      <c r="Z299" s="174">
        <v>0</v>
      </c>
      <c r="AA299" s="164">
        <v>0</v>
      </c>
      <c r="AB299" s="108"/>
      <c r="AC299" s="108"/>
      <c r="AD299" s="107"/>
      <c r="AE299" s="107"/>
      <c r="AF299" s="107"/>
      <c r="AG299" s="107"/>
    </row>
    <row r="300" spans="1:33" ht="22.5" x14ac:dyDescent="0.25">
      <c r="A300" s="4" t="s">
        <v>291</v>
      </c>
      <c r="B300" s="11" t="s">
        <v>772</v>
      </c>
      <c r="C300" s="54">
        <v>0</v>
      </c>
      <c r="D300" s="54">
        <v>0</v>
      </c>
      <c r="E300" s="54">
        <v>100</v>
      </c>
      <c r="F300" s="54">
        <v>0</v>
      </c>
      <c r="G300" s="54">
        <v>0</v>
      </c>
      <c r="H300" s="54">
        <v>0</v>
      </c>
      <c r="I300" s="54">
        <v>0</v>
      </c>
      <c r="J300" s="54">
        <v>0</v>
      </c>
      <c r="K300" s="54">
        <v>100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100</v>
      </c>
      <c r="R300" s="54">
        <v>0</v>
      </c>
      <c r="S300" s="54">
        <v>0</v>
      </c>
      <c r="T300" s="54">
        <v>0</v>
      </c>
      <c r="U300" s="151">
        <v>0</v>
      </c>
      <c r="V300" s="174">
        <v>0</v>
      </c>
      <c r="W300" s="174">
        <v>0</v>
      </c>
      <c r="X300" s="174">
        <v>100</v>
      </c>
      <c r="Y300" s="174">
        <v>0</v>
      </c>
      <c r="Z300" s="174">
        <v>0</v>
      </c>
      <c r="AA300" s="164">
        <v>0</v>
      </c>
      <c r="AB300" s="108"/>
      <c r="AC300" s="108"/>
      <c r="AD300" s="107"/>
      <c r="AE300" s="107"/>
      <c r="AF300" s="107"/>
      <c r="AG300" s="107"/>
    </row>
    <row r="301" spans="1:33" x14ac:dyDescent="0.25">
      <c r="A301" s="4" t="s">
        <v>292</v>
      </c>
      <c r="B301" s="11" t="s">
        <v>773</v>
      </c>
      <c r="C301" s="54">
        <v>0</v>
      </c>
      <c r="D301" s="54">
        <v>0</v>
      </c>
      <c r="E301" s="54">
        <v>100</v>
      </c>
      <c r="F301" s="54">
        <v>0</v>
      </c>
      <c r="G301" s="54">
        <v>0</v>
      </c>
      <c r="H301" s="54">
        <v>0</v>
      </c>
      <c r="I301" s="54">
        <v>0</v>
      </c>
      <c r="J301" s="54">
        <v>0</v>
      </c>
      <c r="K301" s="54">
        <v>100</v>
      </c>
      <c r="L301" s="54">
        <v>0</v>
      </c>
      <c r="M301" s="54">
        <v>0</v>
      </c>
      <c r="N301" s="54">
        <v>0</v>
      </c>
      <c r="O301" s="54">
        <v>0</v>
      </c>
      <c r="P301" s="54">
        <v>0</v>
      </c>
      <c r="Q301" s="54">
        <v>100</v>
      </c>
      <c r="R301" s="54">
        <v>0</v>
      </c>
      <c r="S301" s="54">
        <v>0</v>
      </c>
      <c r="T301" s="54">
        <v>0</v>
      </c>
      <c r="U301" s="151">
        <v>0</v>
      </c>
      <c r="V301" s="174">
        <v>0</v>
      </c>
      <c r="W301" s="174">
        <v>0</v>
      </c>
      <c r="X301" s="174">
        <v>100</v>
      </c>
      <c r="Y301" s="174">
        <v>0</v>
      </c>
      <c r="Z301" s="174">
        <v>0</v>
      </c>
      <c r="AA301" s="164">
        <v>0</v>
      </c>
      <c r="AB301" s="108"/>
      <c r="AC301" s="108"/>
      <c r="AD301" s="107"/>
      <c r="AE301" s="107"/>
      <c r="AF301" s="107"/>
      <c r="AG301" s="107"/>
    </row>
    <row r="302" spans="1:33" x14ac:dyDescent="0.25">
      <c r="A302" s="4" t="s">
        <v>293</v>
      </c>
      <c r="B302" s="10" t="s">
        <v>774</v>
      </c>
      <c r="C302" s="54">
        <v>0</v>
      </c>
      <c r="D302" s="54">
        <v>0</v>
      </c>
      <c r="E302" s="54">
        <v>100</v>
      </c>
      <c r="F302" s="54">
        <v>0</v>
      </c>
      <c r="G302" s="54">
        <v>0</v>
      </c>
      <c r="H302" s="54">
        <v>0</v>
      </c>
      <c r="I302" s="54">
        <v>0</v>
      </c>
      <c r="J302" s="54">
        <v>0</v>
      </c>
      <c r="K302" s="54">
        <v>100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100</v>
      </c>
      <c r="R302" s="54">
        <v>0</v>
      </c>
      <c r="S302" s="54">
        <v>0</v>
      </c>
      <c r="T302" s="54">
        <v>0</v>
      </c>
      <c r="U302" s="151">
        <v>0</v>
      </c>
      <c r="V302" s="174">
        <v>0</v>
      </c>
      <c r="W302" s="174">
        <v>0</v>
      </c>
      <c r="X302" s="174">
        <v>100</v>
      </c>
      <c r="Y302" s="174">
        <v>0</v>
      </c>
      <c r="Z302" s="174">
        <v>0</v>
      </c>
      <c r="AA302" s="164">
        <v>0</v>
      </c>
      <c r="AB302" s="108"/>
      <c r="AC302" s="108"/>
      <c r="AD302" s="107"/>
      <c r="AE302" s="107"/>
      <c r="AF302" s="107"/>
      <c r="AG302" s="107"/>
    </row>
    <row r="303" spans="1:33" x14ac:dyDescent="0.25">
      <c r="A303" s="4" t="s">
        <v>294</v>
      </c>
      <c r="B303" s="10" t="s">
        <v>775</v>
      </c>
      <c r="C303" s="54">
        <v>0</v>
      </c>
      <c r="D303" s="54">
        <v>0</v>
      </c>
      <c r="E303" s="54">
        <v>100</v>
      </c>
      <c r="F303" s="54">
        <v>0</v>
      </c>
      <c r="G303" s="54">
        <v>0</v>
      </c>
      <c r="H303" s="54">
        <v>0</v>
      </c>
      <c r="I303" s="54">
        <v>0</v>
      </c>
      <c r="J303" s="54">
        <v>0</v>
      </c>
      <c r="K303" s="54">
        <v>100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100</v>
      </c>
      <c r="R303" s="54">
        <v>0</v>
      </c>
      <c r="S303" s="54">
        <v>0</v>
      </c>
      <c r="T303" s="54">
        <v>0</v>
      </c>
      <c r="U303" s="151">
        <v>0</v>
      </c>
      <c r="V303" s="174">
        <v>0</v>
      </c>
      <c r="W303" s="174">
        <v>0</v>
      </c>
      <c r="X303" s="174">
        <v>100</v>
      </c>
      <c r="Y303" s="174">
        <v>0</v>
      </c>
      <c r="Z303" s="174">
        <v>0</v>
      </c>
      <c r="AA303" s="164">
        <v>0</v>
      </c>
      <c r="AB303" s="108"/>
      <c r="AC303" s="108"/>
      <c r="AD303" s="107"/>
      <c r="AE303" s="107"/>
      <c r="AF303" s="107"/>
      <c r="AG303" s="107"/>
    </row>
    <row r="304" spans="1:33" x14ac:dyDescent="0.25">
      <c r="A304" s="4" t="s">
        <v>295</v>
      </c>
      <c r="B304" s="10" t="s">
        <v>776</v>
      </c>
      <c r="C304" s="54">
        <v>0</v>
      </c>
      <c r="D304" s="54">
        <v>0</v>
      </c>
      <c r="E304" s="54">
        <v>100</v>
      </c>
      <c r="F304" s="54">
        <v>0</v>
      </c>
      <c r="G304" s="54">
        <v>0</v>
      </c>
      <c r="H304" s="54">
        <v>0</v>
      </c>
      <c r="I304" s="54">
        <v>0</v>
      </c>
      <c r="J304" s="54">
        <v>0</v>
      </c>
      <c r="K304" s="54">
        <v>100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100</v>
      </c>
      <c r="R304" s="54">
        <v>0</v>
      </c>
      <c r="S304" s="54">
        <v>0</v>
      </c>
      <c r="T304" s="54">
        <v>0</v>
      </c>
      <c r="U304" s="151">
        <v>0</v>
      </c>
      <c r="V304" s="174">
        <v>0</v>
      </c>
      <c r="W304" s="174">
        <v>0</v>
      </c>
      <c r="X304" s="174">
        <v>100</v>
      </c>
      <c r="Y304" s="174">
        <v>0</v>
      </c>
      <c r="Z304" s="174">
        <v>0</v>
      </c>
      <c r="AA304" s="164">
        <v>0</v>
      </c>
      <c r="AB304" s="108"/>
      <c r="AC304" s="108"/>
      <c r="AD304" s="107"/>
      <c r="AE304" s="107"/>
      <c r="AF304" s="107"/>
      <c r="AG304" s="107"/>
    </row>
    <row r="305" spans="1:33" x14ac:dyDescent="0.25">
      <c r="A305" s="4" t="s">
        <v>296</v>
      </c>
      <c r="B305" s="10" t="s">
        <v>777</v>
      </c>
      <c r="C305" s="54">
        <v>0</v>
      </c>
      <c r="D305" s="54">
        <v>0</v>
      </c>
      <c r="E305" s="54">
        <v>100</v>
      </c>
      <c r="F305" s="54">
        <v>0</v>
      </c>
      <c r="G305" s="54">
        <v>0</v>
      </c>
      <c r="H305" s="54">
        <v>0</v>
      </c>
      <c r="I305" s="54">
        <v>0</v>
      </c>
      <c r="J305" s="54">
        <v>0</v>
      </c>
      <c r="K305" s="54">
        <v>100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100</v>
      </c>
      <c r="R305" s="54">
        <v>0</v>
      </c>
      <c r="S305" s="54">
        <v>0</v>
      </c>
      <c r="T305" s="54">
        <v>0</v>
      </c>
      <c r="U305" s="151">
        <v>0</v>
      </c>
      <c r="V305" s="174">
        <v>0</v>
      </c>
      <c r="W305" s="174">
        <v>0</v>
      </c>
      <c r="X305" s="174">
        <v>100</v>
      </c>
      <c r="Y305" s="174">
        <v>0</v>
      </c>
      <c r="Z305" s="174">
        <v>0</v>
      </c>
      <c r="AA305" s="164">
        <v>0</v>
      </c>
      <c r="AB305" s="108"/>
      <c r="AC305" s="108"/>
      <c r="AD305" s="107"/>
      <c r="AE305" s="107"/>
      <c r="AF305" s="107"/>
      <c r="AG305" s="107"/>
    </row>
    <row r="306" spans="1:33" x14ac:dyDescent="0.25">
      <c r="A306" s="4" t="s">
        <v>297</v>
      </c>
      <c r="B306" s="10" t="s">
        <v>778</v>
      </c>
      <c r="C306" s="54">
        <v>0</v>
      </c>
      <c r="D306" s="54">
        <v>0</v>
      </c>
      <c r="E306" s="54">
        <v>100</v>
      </c>
      <c r="F306" s="54">
        <v>0</v>
      </c>
      <c r="G306" s="54">
        <v>0</v>
      </c>
      <c r="H306" s="54">
        <v>0</v>
      </c>
      <c r="I306" s="54">
        <v>0</v>
      </c>
      <c r="J306" s="54">
        <v>0</v>
      </c>
      <c r="K306" s="54">
        <v>100</v>
      </c>
      <c r="L306" s="54">
        <v>0</v>
      </c>
      <c r="M306" s="54">
        <v>0</v>
      </c>
      <c r="N306" s="54">
        <v>0</v>
      </c>
      <c r="O306" s="54">
        <v>0</v>
      </c>
      <c r="P306" s="54">
        <v>0</v>
      </c>
      <c r="Q306" s="54">
        <v>100</v>
      </c>
      <c r="R306" s="54">
        <v>0</v>
      </c>
      <c r="S306" s="54">
        <v>0</v>
      </c>
      <c r="T306" s="54">
        <v>0</v>
      </c>
      <c r="U306" s="151">
        <v>0</v>
      </c>
      <c r="V306" s="174">
        <v>0</v>
      </c>
      <c r="W306" s="174">
        <v>0</v>
      </c>
      <c r="X306" s="174">
        <v>100</v>
      </c>
      <c r="Y306" s="174">
        <v>0</v>
      </c>
      <c r="Z306" s="174">
        <v>0</v>
      </c>
      <c r="AA306" s="164">
        <v>0</v>
      </c>
      <c r="AB306" s="108"/>
      <c r="AC306" s="108"/>
      <c r="AD306" s="107"/>
      <c r="AE306" s="107"/>
      <c r="AF306" s="107"/>
      <c r="AG306" s="107"/>
    </row>
    <row r="307" spans="1:33" x14ac:dyDescent="0.25">
      <c r="A307" s="4" t="s">
        <v>298</v>
      </c>
      <c r="B307" s="11" t="s">
        <v>779</v>
      </c>
      <c r="C307" s="54">
        <v>0</v>
      </c>
      <c r="D307" s="54">
        <v>0</v>
      </c>
      <c r="E307" s="54">
        <v>100</v>
      </c>
      <c r="F307" s="54">
        <v>0</v>
      </c>
      <c r="G307" s="54">
        <v>0</v>
      </c>
      <c r="H307" s="54">
        <v>0</v>
      </c>
      <c r="I307" s="54">
        <v>0</v>
      </c>
      <c r="J307" s="54">
        <v>0</v>
      </c>
      <c r="K307" s="54">
        <v>100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100</v>
      </c>
      <c r="R307" s="54">
        <v>0</v>
      </c>
      <c r="S307" s="54">
        <v>0</v>
      </c>
      <c r="T307" s="54">
        <v>0</v>
      </c>
      <c r="U307" s="151">
        <v>0</v>
      </c>
      <c r="V307" s="174">
        <v>0</v>
      </c>
      <c r="W307" s="174">
        <v>0</v>
      </c>
      <c r="X307" s="174">
        <v>100</v>
      </c>
      <c r="Y307" s="174">
        <v>0</v>
      </c>
      <c r="Z307" s="174">
        <v>0</v>
      </c>
      <c r="AA307" s="164">
        <v>0</v>
      </c>
      <c r="AB307" s="108"/>
      <c r="AC307" s="108"/>
      <c r="AD307" s="107"/>
      <c r="AE307" s="107"/>
      <c r="AF307" s="107"/>
      <c r="AG307" s="107"/>
    </row>
    <row r="308" spans="1:33" ht="22.5" x14ac:dyDescent="0.25">
      <c r="A308" s="30"/>
      <c r="B308" s="35" t="s">
        <v>780</v>
      </c>
      <c r="C308" s="56">
        <f>SUM(C294:C307)</f>
        <v>0</v>
      </c>
      <c r="D308" s="56">
        <f t="shared" ref="D308:Z308" si="1">SUM(D294:D307)</f>
        <v>0</v>
      </c>
      <c r="E308" s="57">
        <v>100</v>
      </c>
      <c r="F308" s="56">
        <f t="shared" si="1"/>
        <v>0</v>
      </c>
      <c r="G308" s="56">
        <f t="shared" si="1"/>
        <v>0</v>
      </c>
      <c r="H308" s="56">
        <f t="shared" si="1"/>
        <v>0</v>
      </c>
      <c r="I308" s="56">
        <f t="shared" si="1"/>
        <v>0</v>
      </c>
      <c r="J308" s="56">
        <f t="shared" si="1"/>
        <v>0</v>
      </c>
      <c r="K308" s="57">
        <v>100</v>
      </c>
      <c r="L308" s="56">
        <f t="shared" si="1"/>
        <v>0</v>
      </c>
      <c r="M308" s="56">
        <f t="shared" si="1"/>
        <v>0</v>
      </c>
      <c r="N308" s="56">
        <f t="shared" si="1"/>
        <v>0</v>
      </c>
      <c r="O308" s="56">
        <f t="shared" si="1"/>
        <v>26</v>
      </c>
      <c r="P308" s="56">
        <v>16</v>
      </c>
      <c r="Q308" s="56">
        <f>P308/O308*100</f>
        <v>61.53846153846154</v>
      </c>
      <c r="R308" s="56">
        <v>0</v>
      </c>
      <c r="S308" s="56">
        <v>0</v>
      </c>
      <c r="T308" s="56">
        <v>0</v>
      </c>
      <c r="U308" s="152">
        <f t="shared" si="1"/>
        <v>26</v>
      </c>
      <c r="V308" s="191">
        <f t="shared" si="1"/>
        <v>26</v>
      </c>
      <c r="W308" s="180">
        <v>2</v>
      </c>
      <c r="X308" s="191">
        <v>35</v>
      </c>
      <c r="Y308" s="191">
        <f t="shared" si="1"/>
        <v>24</v>
      </c>
      <c r="Z308" s="191">
        <f t="shared" si="1"/>
        <v>0</v>
      </c>
      <c r="AA308" s="158">
        <v>10.53</v>
      </c>
      <c r="AB308" s="108"/>
      <c r="AC308" s="108"/>
      <c r="AD308" s="107"/>
      <c r="AE308" s="107"/>
      <c r="AF308" s="107"/>
      <c r="AG308" s="107"/>
    </row>
    <row r="309" spans="1:33" x14ac:dyDescent="0.25">
      <c r="A309" s="4" t="s">
        <v>299</v>
      </c>
      <c r="B309" s="17" t="s">
        <v>1164</v>
      </c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122"/>
      <c r="V309" s="163"/>
      <c r="W309" s="163"/>
      <c r="X309" s="163"/>
      <c r="Y309" s="163"/>
      <c r="Z309" s="163"/>
      <c r="AA309" s="163"/>
      <c r="AB309" s="108"/>
      <c r="AC309" s="108"/>
      <c r="AD309" s="107"/>
      <c r="AE309" s="107"/>
      <c r="AF309" s="107"/>
      <c r="AG309" s="107"/>
    </row>
    <row r="310" spans="1:33" x14ac:dyDescent="0.25">
      <c r="A310" s="4" t="s">
        <v>301</v>
      </c>
      <c r="B310" s="6" t="s">
        <v>981</v>
      </c>
      <c r="C310" s="43">
        <v>49</v>
      </c>
      <c r="D310" s="81">
        <v>17</v>
      </c>
      <c r="E310" s="81">
        <v>35</v>
      </c>
      <c r="F310" s="82">
        <v>0</v>
      </c>
      <c r="G310" s="82">
        <v>0</v>
      </c>
      <c r="H310" s="82">
        <v>0</v>
      </c>
      <c r="I310" s="81">
        <v>71</v>
      </c>
      <c r="J310" s="81">
        <v>20</v>
      </c>
      <c r="K310" s="81">
        <v>28</v>
      </c>
      <c r="L310" s="82">
        <v>0</v>
      </c>
      <c r="M310" s="82">
        <v>0</v>
      </c>
      <c r="N310" s="82">
        <v>0</v>
      </c>
      <c r="O310" s="81">
        <v>99</v>
      </c>
      <c r="P310" s="81">
        <v>26</v>
      </c>
      <c r="Q310" s="81">
        <v>26</v>
      </c>
      <c r="R310" s="82">
        <v>0</v>
      </c>
      <c r="S310" s="82">
        <v>0</v>
      </c>
      <c r="T310" s="82">
        <v>0</v>
      </c>
      <c r="U310" s="139"/>
      <c r="V310" s="192">
        <v>99</v>
      </c>
      <c r="W310" s="192">
        <v>43</v>
      </c>
      <c r="X310" s="192">
        <v>43.4</v>
      </c>
      <c r="Y310" s="193">
        <v>0</v>
      </c>
      <c r="Z310" s="193">
        <v>0</v>
      </c>
      <c r="AA310" s="193">
        <v>100</v>
      </c>
      <c r="AB310" s="108"/>
      <c r="AC310" s="108"/>
      <c r="AD310" s="107"/>
      <c r="AE310" s="107"/>
      <c r="AF310" s="107"/>
      <c r="AG310" s="107"/>
    </row>
    <row r="311" spans="1:33" x14ac:dyDescent="0.25">
      <c r="A311" s="4" t="s">
        <v>302</v>
      </c>
      <c r="B311" s="6" t="s">
        <v>982</v>
      </c>
      <c r="C311" s="54">
        <v>0</v>
      </c>
      <c r="D311" s="82">
        <v>0</v>
      </c>
      <c r="E311" s="82">
        <v>100</v>
      </c>
      <c r="F311" s="82">
        <v>0</v>
      </c>
      <c r="G311" s="82">
        <v>0</v>
      </c>
      <c r="H311" s="82">
        <v>0</v>
      </c>
      <c r="I311" s="82">
        <v>0</v>
      </c>
      <c r="J311" s="82">
        <v>0</v>
      </c>
      <c r="K311" s="82">
        <v>100</v>
      </c>
      <c r="L311" s="82">
        <v>0</v>
      </c>
      <c r="M311" s="82">
        <v>0</v>
      </c>
      <c r="N311" s="82">
        <v>0</v>
      </c>
      <c r="O311" s="82">
        <v>0</v>
      </c>
      <c r="P311" s="82">
        <v>0</v>
      </c>
      <c r="Q311" s="82">
        <v>100</v>
      </c>
      <c r="R311" s="82">
        <v>0</v>
      </c>
      <c r="S311" s="82">
        <v>0</v>
      </c>
      <c r="T311" s="82">
        <v>0</v>
      </c>
      <c r="U311" s="139"/>
      <c r="V311" s="193">
        <v>0</v>
      </c>
      <c r="W311" s="193">
        <v>0</v>
      </c>
      <c r="X311" s="193">
        <v>100</v>
      </c>
      <c r="Y311" s="193">
        <v>0</v>
      </c>
      <c r="Z311" s="193">
        <v>0</v>
      </c>
      <c r="AA311" s="193">
        <v>0</v>
      </c>
      <c r="AB311" s="108"/>
      <c r="AC311" s="108"/>
      <c r="AD311" s="107"/>
      <c r="AE311" s="107"/>
      <c r="AF311" s="107"/>
      <c r="AG311" s="107"/>
    </row>
    <row r="312" spans="1:33" x14ac:dyDescent="0.25">
      <c r="A312" s="4" t="s">
        <v>303</v>
      </c>
      <c r="B312" s="6" t="s">
        <v>983</v>
      </c>
      <c r="C312" s="54">
        <v>0</v>
      </c>
      <c r="D312" s="82">
        <v>0</v>
      </c>
      <c r="E312" s="82">
        <v>100</v>
      </c>
      <c r="F312" s="82">
        <v>0</v>
      </c>
      <c r="G312" s="82">
        <v>0</v>
      </c>
      <c r="H312" s="82">
        <v>0</v>
      </c>
      <c r="I312" s="82">
        <v>0</v>
      </c>
      <c r="J312" s="82">
        <v>0</v>
      </c>
      <c r="K312" s="82">
        <v>100</v>
      </c>
      <c r="L312" s="82">
        <v>0</v>
      </c>
      <c r="M312" s="82">
        <v>0</v>
      </c>
      <c r="N312" s="82">
        <v>0</v>
      </c>
      <c r="O312" s="82">
        <v>0</v>
      </c>
      <c r="P312" s="82">
        <v>0</v>
      </c>
      <c r="Q312" s="82">
        <v>100</v>
      </c>
      <c r="R312" s="82">
        <v>0</v>
      </c>
      <c r="S312" s="82">
        <v>0</v>
      </c>
      <c r="T312" s="82">
        <v>0</v>
      </c>
      <c r="U312" s="139"/>
      <c r="V312" s="193">
        <v>0</v>
      </c>
      <c r="W312" s="193">
        <v>0</v>
      </c>
      <c r="X312" s="193">
        <v>100</v>
      </c>
      <c r="Y312" s="193">
        <v>0</v>
      </c>
      <c r="Z312" s="193">
        <v>0</v>
      </c>
      <c r="AA312" s="193">
        <v>0</v>
      </c>
      <c r="AB312" s="108"/>
      <c r="AC312" s="108"/>
      <c r="AD312" s="107"/>
      <c r="AE312" s="107"/>
      <c r="AF312" s="107"/>
      <c r="AG312" s="107"/>
    </row>
    <row r="313" spans="1:33" x14ac:dyDescent="0.25">
      <c r="A313" s="4" t="s">
        <v>304</v>
      </c>
      <c r="B313" s="6" t="s">
        <v>984</v>
      </c>
      <c r="C313" s="54">
        <v>0</v>
      </c>
      <c r="D313" s="82">
        <v>0</v>
      </c>
      <c r="E313" s="82">
        <v>100</v>
      </c>
      <c r="F313" s="82">
        <v>0</v>
      </c>
      <c r="G313" s="82">
        <v>0</v>
      </c>
      <c r="H313" s="82">
        <v>0</v>
      </c>
      <c r="I313" s="82">
        <v>0</v>
      </c>
      <c r="J313" s="82">
        <v>0</v>
      </c>
      <c r="K313" s="82">
        <v>100</v>
      </c>
      <c r="L313" s="82">
        <v>0</v>
      </c>
      <c r="M313" s="82">
        <v>0</v>
      </c>
      <c r="N313" s="82">
        <v>0</v>
      </c>
      <c r="O313" s="82">
        <v>0</v>
      </c>
      <c r="P313" s="82">
        <v>0</v>
      </c>
      <c r="Q313" s="82">
        <v>100</v>
      </c>
      <c r="R313" s="82">
        <v>0</v>
      </c>
      <c r="S313" s="82">
        <v>0</v>
      </c>
      <c r="T313" s="82">
        <v>0</v>
      </c>
      <c r="U313" s="139"/>
      <c r="V313" s="193">
        <v>0</v>
      </c>
      <c r="W313" s="193">
        <v>0</v>
      </c>
      <c r="X313" s="193">
        <v>100</v>
      </c>
      <c r="Y313" s="193">
        <v>0</v>
      </c>
      <c r="Z313" s="193">
        <v>0</v>
      </c>
      <c r="AA313" s="193">
        <v>0</v>
      </c>
      <c r="AB313" s="108"/>
      <c r="AC313" s="108"/>
      <c r="AD313" s="107"/>
      <c r="AE313" s="107"/>
      <c r="AF313" s="107"/>
      <c r="AG313" s="107"/>
    </row>
    <row r="314" spans="1:33" x14ac:dyDescent="0.25">
      <c r="A314" s="4" t="s">
        <v>305</v>
      </c>
      <c r="B314" s="6" t="s">
        <v>667</v>
      </c>
      <c r="C314" s="54">
        <v>0</v>
      </c>
      <c r="D314" s="82">
        <v>0</v>
      </c>
      <c r="E314" s="82">
        <v>100</v>
      </c>
      <c r="F314" s="82">
        <v>0</v>
      </c>
      <c r="G314" s="82">
        <v>0</v>
      </c>
      <c r="H314" s="82">
        <v>0</v>
      </c>
      <c r="I314" s="82">
        <v>0</v>
      </c>
      <c r="J314" s="82">
        <v>0</v>
      </c>
      <c r="K314" s="82">
        <v>100</v>
      </c>
      <c r="L314" s="82">
        <v>0</v>
      </c>
      <c r="M314" s="82">
        <v>0</v>
      </c>
      <c r="N314" s="82">
        <v>0</v>
      </c>
      <c r="O314" s="82">
        <v>0</v>
      </c>
      <c r="P314" s="82">
        <v>0</v>
      </c>
      <c r="Q314" s="82">
        <v>100</v>
      </c>
      <c r="R314" s="82">
        <v>0</v>
      </c>
      <c r="S314" s="82">
        <v>0</v>
      </c>
      <c r="T314" s="82">
        <v>0</v>
      </c>
      <c r="U314" s="139"/>
      <c r="V314" s="193">
        <v>0</v>
      </c>
      <c r="W314" s="193">
        <v>0</v>
      </c>
      <c r="X314" s="193">
        <v>100</v>
      </c>
      <c r="Y314" s="193">
        <v>0</v>
      </c>
      <c r="Z314" s="193">
        <v>0</v>
      </c>
      <c r="AA314" s="193">
        <v>0</v>
      </c>
      <c r="AB314" s="108"/>
      <c r="AC314" s="108"/>
      <c r="AD314" s="107"/>
      <c r="AE314" s="107"/>
      <c r="AF314" s="107"/>
      <c r="AG314" s="107"/>
    </row>
    <row r="315" spans="1:33" x14ac:dyDescent="0.25">
      <c r="A315" s="4" t="s">
        <v>306</v>
      </c>
      <c r="B315" s="6" t="s">
        <v>985</v>
      </c>
      <c r="C315" s="54">
        <v>6</v>
      </c>
      <c r="D315" s="82">
        <v>0</v>
      </c>
      <c r="E315" s="82">
        <v>0</v>
      </c>
      <c r="F315" s="82">
        <v>0</v>
      </c>
      <c r="G315" s="82">
        <v>0</v>
      </c>
      <c r="H315" s="82">
        <v>0</v>
      </c>
      <c r="I315" s="82">
        <v>6</v>
      </c>
      <c r="J315" s="82">
        <v>0</v>
      </c>
      <c r="K315" s="82">
        <v>100</v>
      </c>
      <c r="L315" s="82">
        <v>0</v>
      </c>
      <c r="M315" s="82">
        <v>0</v>
      </c>
      <c r="N315" s="82">
        <v>0</v>
      </c>
      <c r="O315" s="82">
        <v>6</v>
      </c>
      <c r="P315" s="82">
        <v>0</v>
      </c>
      <c r="Q315" s="82">
        <v>0</v>
      </c>
      <c r="R315" s="82">
        <v>0</v>
      </c>
      <c r="S315" s="82">
        <v>0</v>
      </c>
      <c r="T315" s="82">
        <v>0</v>
      </c>
      <c r="U315" s="139"/>
      <c r="V315" s="193">
        <v>6</v>
      </c>
      <c r="W315" s="193">
        <v>6</v>
      </c>
      <c r="X315" s="193">
        <v>100</v>
      </c>
      <c r="Y315" s="193">
        <v>0</v>
      </c>
      <c r="Z315" s="193">
        <v>0</v>
      </c>
      <c r="AA315" s="193">
        <v>0</v>
      </c>
      <c r="AB315" s="108"/>
      <c r="AC315" s="108"/>
      <c r="AD315" s="107"/>
      <c r="AE315" s="107"/>
      <c r="AF315" s="107"/>
      <c r="AG315" s="107"/>
    </row>
    <row r="316" spans="1:33" x14ac:dyDescent="0.25">
      <c r="A316" s="4" t="s">
        <v>307</v>
      </c>
      <c r="B316" s="6" t="s">
        <v>986</v>
      </c>
      <c r="C316" s="54">
        <v>0</v>
      </c>
      <c r="D316" s="82">
        <v>0</v>
      </c>
      <c r="E316" s="82">
        <v>100</v>
      </c>
      <c r="F316" s="82">
        <v>0</v>
      </c>
      <c r="G316" s="82">
        <v>0</v>
      </c>
      <c r="H316" s="82">
        <v>0</v>
      </c>
      <c r="I316" s="82">
        <v>0</v>
      </c>
      <c r="J316" s="82">
        <v>0</v>
      </c>
      <c r="K316" s="82">
        <v>100</v>
      </c>
      <c r="L316" s="82">
        <v>0</v>
      </c>
      <c r="M316" s="82">
        <v>0</v>
      </c>
      <c r="N316" s="82">
        <v>0</v>
      </c>
      <c r="O316" s="82">
        <v>0</v>
      </c>
      <c r="P316" s="82">
        <v>0</v>
      </c>
      <c r="Q316" s="82">
        <v>100</v>
      </c>
      <c r="R316" s="82">
        <v>0</v>
      </c>
      <c r="S316" s="82">
        <v>0</v>
      </c>
      <c r="T316" s="82">
        <v>0</v>
      </c>
      <c r="U316" s="139"/>
      <c r="V316" s="193">
        <v>0</v>
      </c>
      <c r="W316" s="193">
        <v>0</v>
      </c>
      <c r="X316" s="193">
        <v>100</v>
      </c>
      <c r="Y316" s="193">
        <v>0</v>
      </c>
      <c r="Z316" s="193">
        <v>0</v>
      </c>
      <c r="AA316" s="193">
        <v>0</v>
      </c>
      <c r="AB316" s="108"/>
      <c r="AC316" s="108"/>
      <c r="AD316" s="107"/>
      <c r="AE316" s="107"/>
      <c r="AF316" s="107"/>
      <c r="AG316" s="107"/>
    </row>
    <row r="317" spans="1:33" x14ac:dyDescent="0.25">
      <c r="A317" s="4" t="s">
        <v>308</v>
      </c>
      <c r="B317" s="6" t="s">
        <v>987</v>
      </c>
      <c r="C317" s="54">
        <v>0</v>
      </c>
      <c r="D317" s="82">
        <v>0</v>
      </c>
      <c r="E317" s="82">
        <v>100</v>
      </c>
      <c r="F317" s="82">
        <v>0</v>
      </c>
      <c r="G317" s="82">
        <v>0</v>
      </c>
      <c r="H317" s="82">
        <v>0</v>
      </c>
      <c r="I317" s="82">
        <v>0</v>
      </c>
      <c r="J317" s="82">
        <v>0</v>
      </c>
      <c r="K317" s="82">
        <v>100</v>
      </c>
      <c r="L317" s="82">
        <v>0</v>
      </c>
      <c r="M317" s="82">
        <v>0</v>
      </c>
      <c r="N317" s="82">
        <v>0</v>
      </c>
      <c r="O317" s="82">
        <v>0</v>
      </c>
      <c r="P317" s="82">
        <v>0</v>
      </c>
      <c r="Q317" s="82">
        <v>100</v>
      </c>
      <c r="R317" s="82">
        <v>0</v>
      </c>
      <c r="S317" s="82">
        <v>0</v>
      </c>
      <c r="T317" s="82">
        <v>0</v>
      </c>
      <c r="U317" s="139"/>
      <c r="V317" s="193">
        <v>0</v>
      </c>
      <c r="W317" s="193">
        <v>0</v>
      </c>
      <c r="X317" s="193">
        <v>100</v>
      </c>
      <c r="Y317" s="193">
        <v>0</v>
      </c>
      <c r="Z317" s="193">
        <v>0</v>
      </c>
      <c r="AA317" s="193">
        <v>0</v>
      </c>
      <c r="AB317" s="108"/>
      <c r="AC317" s="108"/>
      <c r="AD317" s="107"/>
      <c r="AE317" s="107"/>
      <c r="AF317" s="107"/>
      <c r="AG317" s="107"/>
    </row>
    <row r="318" spans="1:33" x14ac:dyDescent="0.25">
      <c r="A318" s="4" t="s">
        <v>309</v>
      </c>
      <c r="B318" s="6" t="s">
        <v>988</v>
      </c>
      <c r="C318" s="54">
        <v>0</v>
      </c>
      <c r="D318" s="82">
        <v>0</v>
      </c>
      <c r="E318" s="82">
        <v>100</v>
      </c>
      <c r="F318" s="82">
        <v>0</v>
      </c>
      <c r="G318" s="82">
        <v>0</v>
      </c>
      <c r="H318" s="82">
        <v>0</v>
      </c>
      <c r="I318" s="82">
        <v>0</v>
      </c>
      <c r="J318" s="82">
        <v>0</v>
      </c>
      <c r="K318" s="82">
        <v>100</v>
      </c>
      <c r="L318" s="82">
        <v>0</v>
      </c>
      <c r="M318" s="82">
        <v>0</v>
      </c>
      <c r="N318" s="82">
        <v>0</v>
      </c>
      <c r="O318" s="82">
        <v>0</v>
      </c>
      <c r="P318" s="82">
        <v>0</v>
      </c>
      <c r="Q318" s="82">
        <v>100</v>
      </c>
      <c r="R318" s="82">
        <v>0</v>
      </c>
      <c r="S318" s="82">
        <v>0</v>
      </c>
      <c r="T318" s="82">
        <v>0</v>
      </c>
      <c r="U318" s="139"/>
      <c r="V318" s="193">
        <v>0</v>
      </c>
      <c r="W318" s="193">
        <v>0</v>
      </c>
      <c r="X318" s="193">
        <v>100</v>
      </c>
      <c r="Y318" s="193">
        <v>0</v>
      </c>
      <c r="Z318" s="193">
        <v>0</v>
      </c>
      <c r="AA318" s="193">
        <v>0</v>
      </c>
      <c r="AB318" s="108"/>
      <c r="AC318" s="108"/>
      <c r="AD318" s="107"/>
      <c r="AE318" s="107"/>
      <c r="AF318" s="107"/>
      <c r="AG318" s="107"/>
    </row>
    <row r="319" spans="1:33" x14ac:dyDescent="0.25">
      <c r="A319" s="4" t="s">
        <v>310</v>
      </c>
      <c r="B319" s="6" t="s">
        <v>989</v>
      </c>
      <c r="C319" s="54">
        <v>0</v>
      </c>
      <c r="D319" s="82">
        <v>0</v>
      </c>
      <c r="E319" s="82">
        <v>100</v>
      </c>
      <c r="F319" s="82">
        <v>0</v>
      </c>
      <c r="G319" s="82">
        <v>0</v>
      </c>
      <c r="H319" s="82">
        <v>0</v>
      </c>
      <c r="I319" s="82">
        <v>0</v>
      </c>
      <c r="J319" s="82">
        <v>0</v>
      </c>
      <c r="K319" s="82">
        <v>100</v>
      </c>
      <c r="L319" s="82">
        <v>0</v>
      </c>
      <c r="M319" s="82">
        <v>0</v>
      </c>
      <c r="N319" s="82">
        <v>0</v>
      </c>
      <c r="O319" s="82">
        <v>0</v>
      </c>
      <c r="P319" s="82">
        <v>0</v>
      </c>
      <c r="Q319" s="82">
        <v>100</v>
      </c>
      <c r="R319" s="82">
        <v>0</v>
      </c>
      <c r="S319" s="82">
        <v>0</v>
      </c>
      <c r="T319" s="82">
        <v>0</v>
      </c>
      <c r="U319" s="139"/>
      <c r="V319" s="193">
        <v>0</v>
      </c>
      <c r="W319" s="193">
        <v>0</v>
      </c>
      <c r="X319" s="193">
        <v>100</v>
      </c>
      <c r="Y319" s="193">
        <v>0</v>
      </c>
      <c r="Z319" s="193">
        <v>0</v>
      </c>
      <c r="AA319" s="193">
        <v>0</v>
      </c>
      <c r="AB319" s="108"/>
      <c r="AC319" s="108"/>
      <c r="AD319" s="107"/>
      <c r="AE319" s="107"/>
      <c r="AF319" s="107"/>
      <c r="AG319" s="107"/>
    </row>
    <row r="320" spans="1:33" x14ac:dyDescent="0.25">
      <c r="A320" s="4" t="s">
        <v>311</v>
      </c>
      <c r="B320" s="6" t="s">
        <v>990</v>
      </c>
      <c r="C320" s="54">
        <v>0</v>
      </c>
      <c r="D320" s="82">
        <v>0</v>
      </c>
      <c r="E320" s="82">
        <v>100</v>
      </c>
      <c r="F320" s="82">
        <v>0</v>
      </c>
      <c r="G320" s="82">
        <v>0</v>
      </c>
      <c r="H320" s="82">
        <v>0</v>
      </c>
      <c r="I320" s="82">
        <v>0</v>
      </c>
      <c r="J320" s="82">
        <v>0</v>
      </c>
      <c r="K320" s="82">
        <v>100</v>
      </c>
      <c r="L320" s="82">
        <v>0</v>
      </c>
      <c r="M320" s="82">
        <v>0</v>
      </c>
      <c r="N320" s="82">
        <v>0</v>
      </c>
      <c r="O320" s="82">
        <v>0</v>
      </c>
      <c r="P320" s="82">
        <v>0</v>
      </c>
      <c r="Q320" s="82">
        <v>100</v>
      </c>
      <c r="R320" s="82">
        <v>0</v>
      </c>
      <c r="S320" s="82">
        <v>0</v>
      </c>
      <c r="T320" s="82">
        <v>0</v>
      </c>
      <c r="U320" s="139"/>
      <c r="V320" s="193">
        <v>0</v>
      </c>
      <c r="W320" s="193">
        <v>0</v>
      </c>
      <c r="X320" s="193">
        <v>100</v>
      </c>
      <c r="Y320" s="193">
        <v>0</v>
      </c>
      <c r="Z320" s="193">
        <v>0</v>
      </c>
      <c r="AA320" s="193">
        <v>0</v>
      </c>
      <c r="AB320" s="108"/>
      <c r="AC320" s="108"/>
      <c r="AD320" s="107"/>
      <c r="AE320" s="107"/>
      <c r="AF320" s="107"/>
      <c r="AG320" s="107"/>
    </row>
    <row r="321" spans="1:33" x14ac:dyDescent="0.25">
      <c r="A321" s="4" t="s">
        <v>312</v>
      </c>
      <c r="B321" s="6" t="s">
        <v>991</v>
      </c>
      <c r="C321" s="43">
        <v>10</v>
      </c>
      <c r="D321" s="81">
        <v>0</v>
      </c>
      <c r="E321" s="81">
        <v>0</v>
      </c>
      <c r="F321" s="82">
        <v>0</v>
      </c>
      <c r="G321" s="82">
        <v>0</v>
      </c>
      <c r="H321" s="82">
        <v>0</v>
      </c>
      <c r="I321" s="81">
        <v>10</v>
      </c>
      <c r="J321" s="81">
        <v>0</v>
      </c>
      <c r="K321" s="81">
        <v>0</v>
      </c>
      <c r="L321" s="82">
        <v>0</v>
      </c>
      <c r="M321" s="82">
        <v>0</v>
      </c>
      <c r="N321" s="82">
        <v>0</v>
      </c>
      <c r="O321" s="81">
        <v>10</v>
      </c>
      <c r="P321" s="81">
        <v>0</v>
      </c>
      <c r="Q321" s="81">
        <v>0</v>
      </c>
      <c r="R321" s="82">
        <v>0</v>
      </c>
      <c r="S321" s="82">
        <v>0</v>
      </c>
      <c r="T321" s="82">
        <v>0</v>
      </c>
      <c r="U321" s="139"/>
      <c r="V321" s="192">
        <v>10</v>
      </c>
      <c r="W321" s="192">
        <v>10</v>
      </c>
      <c r="X321" s="192">
        <v>0</v>
      </c>
      <c r="Y321" s="193">
        <v>0</v>
      </c>
      <c r="Z321" s="193">
        <v>0</v>
      </c>
      <c r="AA321" s="193">
        <v>0</v>
      </c>
      <c r="AB321" s="108"/>
      <c r="AC321" s="108"/>
      <c r="AD321" s="107"/>
      <c r="AE321" s="107"/>
      <c r="AF321" s="107"/>
      <c r="AG321" s="107"/>
    </row>
    <row r="322" spans="1:33" x14ac:dyDescent="0.25">
      <c r="A322" s="4" t="s">
        <v>313</v>
      </c>
      <c r="B322" s="6" t="s">
        <v>992</v>
      </c>
      <c r="C322" s="54">
        <v>0</v>
      </c>
      <c r="D322" s="82">
        <v>0</v>
      </c>
      <c r="E322" s="82">
        <v>100</v>
      </c>
      <c r="F322" s="82">
        <v>0</v>
      </c>
      <c r="G322" s="82">
        <v>0</v>
      </c>
      <c r="H322" s="82">
        <v>0</v>
      </c>
      <c r="I322" s="82">
        <v>0</v>
      </c>
      <c r="J322" s="82">
        <v>0</v>
      </c>
      <c r="K322" s="82">
        <v>100</v>
      </c>
      <c r="L322" s="82">
        <v>0</v>
      </c>
      <c r="M322" s="82">
        <v>0</v>
      </c>
      <c r="N322" s="82">
        <v>0</v>
      </c>
      <c r="O322" s="82">
        <v>0</v>
      </c>
      <c r="P322" s="82">
        <v>0</v>
      </c>
      <c r="Q322" s="82">
        <v>100</v>
      </c>
      <c r="R322" s="82">
        <v>0</v>
      </c>
      <c r="S322" s="82">
        <v>0</v>
      </c>
      <c r="T322" s="82">
        <v>0</v>
      </c>
      <c r="U322" s="139"/>
      <c r="V322" s="193">
        <v>0</v>
      </c>
      <c r="W322" s="193">
        <v>0</v>
      </c>
      <c r="X322" s="193">
        <v>100</v>
      </c>
      <c r="Y322" s="193">
        <v>0</v>
      </c>
      <c r="Z322" s="193">
        <v>0</v>
      </c>
      <c r="AA322" s="193">
        <v>0</v>
      </c>
      <c r="AB322" s="108"/>
      <c r="AC322" s="108"/>
      <c r="AD322" s="107"/>
      <c r="AE322" s="107"/>
      <c r="AF322" s="107"/>
      <c r="AG322" s="107"/>
    </row>
    <row r="323" spans="1:33" x14ac:dyDescent="0.25">
      <c r="A323" s="30"/>
      <c r="B323" s="26" t="s">
        <v>980</v>
      </c>
      <c r="C323" s="41">
        <f>SUM(C310:C322)</f>
        <v>65</v>
      </c>
      <c r="D323" s="41">
        <f>SUM(D310:D322)</f>
        <v>17</v>
      </c>
      <c r="E323" s="57">
        <v>26</v>
      </c>
      <c r="F323" s="41">
        <v>0</v>
      </c>
      <c r="G323" s="41">
        <v>0</v>
      </c>
      <c r="H323" s="41">
        <v>0</v>
      </c>
      <c r="I323" s="41">
        <f>SUM(I310:I322)</f>
        <v>87</v>
      </c>
      <c r="J323" s="41">
        <f>SUM(J310:J322)</f>
        <v>20</v>
      </c>
      <c r="K323" s="41">
        <v>23</v>
      </c>
      <c r="L323" s="41">
        <v>0</v>
      </c>
      <c r="M323" s="41">
        <v>0</v>
      </c>
      <c r="N323" s="41">
        <v>0</v>
      </c>
      <c r="O323" s="41">
        <f>SUM(O310:O322)</f>
        <v>115</v>
      </c>
      <c r="P323" s="41">
        <f>SUM(P310:P322)</f>
        <v>26</v>
      </c>
      <c r="Q323" s="41">
        <v>23</v>
      </c>
      <c r="R323" s="57">
        <f>SUM(R310:R322)</f>
        <v>0</v>
      </c>
      <c r="S323" s="41">
        <v>0</v>
      </c>
      <c r="T323" s="41">
        <v>0</v>
      </c>
      <c r="U323" s="119"/>
      <c r="V323" s="158">
        <f>SUM(V310:V322)</f>
        <v>115</v>
      </c>
      <c r="W323" s="158">
        <f>SUM(W310:W322)</f>
        <v>59</v>
      </c>
      <c r="X323" s="158">
        <v>51</v>
      </c>
      <c r="Y323" s="194">
        <f>SUM(Y310:Y322)</f>
        <v>0</v>
      </c>
      <c r="Z323" s="194">
        <f>SUM(Z310:Z322)</f>
        <v>0</v>
      </c>
      <c r="AA323" s="158">
        <v>0</v>
      </c>
      <c r="AB323" s="108"/>
      <c r="AC323" s="108"/>
      <c r="AD323" s="107"/>
      <c r="AE323" s="107"/>
      <c r="AF323" s="107"/>
      <c r="AG323" s="107"/>
    </row>
    <row r="324" spans="1:33" x14ac:dyDescent="0.25">
      <c r="A324" s="4" t="s">
        <v>300</v>
      </c>
      <c r="B324" s="18" t="s">
        <v>993</v>
      </c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124"/>
      <c r="V324" s="165"/>
      <c r="W324" s="165"/>
      <c r="X324" s="165"/>
      <c r="Y324" s="165"/>
      <c r="Z324" s="165"/>
      <c r="AA324" s="165"/>
      <c r="AB324" s="108"/>
      <c r="AC324" s="108"/>
      <c r="AD324" s="107"/>
      <c r="AE324" s="107"/>
      <c r="AF324" s="107"/>
      <c r="AG324" s="107"/>
    </row>
    <row r="325" spans="1:33" x14ac:dyDescent="0.25">
      <c r="A325" s="4" t="s">
        <v>315</v>
      </c>
      <c r="B325" s="7" t="s">
        <v>994</v>
      </c>
      <c r="C325" s="54">
        <v>14</v>
      </c>
      <c r="D325" s="54">
        <v>0</v>
      </c>
      <c r="E325" s="54">
        <v>0</v>
      </c>
      <c r="F325" s="54">
        <v>0</v>
      </c>
      <c r="G325" s="54">
        <v>0</v>
      </c>
      <c r="H325" s="54">
        <v>0</v>
      </c>
      <c r="I325" s="54">
        <v>0</v>
      </c>
      <c r="J325" s="54">
        <v>0</v>
      </c>
      <c r="K325" s="54">
        <v>100</v>
      </c>
      <c r="L325" s="54">
        <v>0</v>
      </c>
      <c r="M325" s="54">
        <v>0</v>
      </c>
      <c r="N325" s="54">
        <v>0</v>
      </c>
      <c r="O325" s="54">
        <v>14</v>
      </c>
      <c r="P325" s="54">
        <v>0</v>
      </c>
      <c r="Q325" s="54">
        <v>0</v>
      </c>
      <c r="R325" s="54">
        <v>0</v>
      </c>
      <c r="S325" s="54">
        <v>0</v>
      </c>
      <c r="T325" s="54">
        <v>0</v>
      </c>
      <c r="U325" s="151">
        <v>0</v>
      </c>
      <c r="V325" s="174">
        <v>14</v>
      </c>
      <c r="W325" s="174">
        <v>0</v>
      </c>
      <c r="X325" s="174">
        <v>0</v>
      </c>
      <c r="Y325" s="174">
        <v>0</v>
      </c>
      <c r="Z325" s="174">
        <v>0</v>
      </c>
      <c r="AA325" s="164">
        <v>0</v>
      </c>
      <c r="AB325" s="108"/>
      <c r="AC325" s="108"/>
      <c r="AD325" s="107"/>
      <c r="AE325" s="107"/>
      <c r="AF325" s="107"/>
      <c r="AG325" s="107"/>
    </row>
    <row r="326" spans="1:33" x14ac:dyDescent="0.25">
      <c r="A326" s="4" t="s">
        <v>316</v>
      </c>
      <c r="B326" s="7" t="s">
        <v>995</v>
      </c>
      <c r="C326" s="54">
        <v>0</v>
      </c>
      <c r="D326" s="54">
        <v>0</v>
      </c>
      <c r="E326" s="54">
        <v>100</v>
      </c>
      <c r="F326" s="54">
        <v>0</v>
      </c>
      <c r="G326" s="54">
        <v>0</v>
      </c>
      <c r="H326" s="54">
        <v>0</v>
      </c>
      <c r="I326" s="54">
        <v>0</v>
      </c>
      <c r="J326" s="54">
        <v>0</v>
      </c>
      <c r="K326" s="54">
        <v>100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100</v>
      </c>
      <c r="R326" s="54">
        <v>0</v>
      </c>
      <c r="S326" s="54">
        <v>0</v>
      </c>
      <c r="T326" s="54">
        <v>0</v>
      </c>
      <c r="U326" s="151">
        <v>0</v>
      </c>
      <c r="V326" s="174">
        <v>0</v>
      </c>
      <c r="W326" s="174">
        <v>0</v>
      </c>
      <c r="X326" s="174">
        <v>100</v>
      </c>
      <c r="Y326" s="174">
        <v>0</v>
      </c>
      <c r="Z326" s="174">
        <v>0</v>
      </c>
      <c r="AA326" s="164">
        <v>0</v>
      </c>
      <c r="AB326" s="108"/>
      <c r="AC326" s="108"/>
      <c r="AD326" s="107"/>
      <c r="AE326" s="107"/>
      <c r="AF326" s="107"/>
      <c r="AG326" s="107"/>
    </row>
    <row r="327" spans="1:33" ht="23.25" x14ac:dyDescent="0.25">
      <c r="A327" s="4" t="s">
        <v>317</v>
      </c>
      <c r="B327" s="7" t="s">
        <v>1155</v>
      </c>
      <c r="C327" s="54">
        <v>5</v>
      </c>
      <c r="D327" s="54">
        <v>0</v>
      </c>
      <c r="E327" s="54">
        <v>0</v>
      </c>
      <c r="F327" s="54">
        <v>0</v>
      </c>
      <c r="G327" s="54">
        <v>0</v>
      </c>
      <c r="H327" s="54">
        <v>0</v>
      </c>
      <c r="I327" s="54">
        <v>0</v>
      </c>
      <c r="J327" s="54">
        <v>0</v>
      </c>
      <c r="K327" s="54">
        <v>100</v>
      </c>
      <c r="L327" s="54">
        <v>0</v>
      </c>
      <c r="M327" s="54">
        <v>0</v>
      </c>
      <c r="N327" s="54">
        <v>0</v>
      </c>
      <c r="O327" s="54">
        <v>5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151">
        <v>0</v>
      </c>
      <c r="V327" s="174">
        <v>5</v>
      </c>
      <c r="W327" s="174">
        <v>5</v>
      </c>
      <c r="X327" s="174">
        <v>100</v>
      </c>
      <c r="Y327" s="174">
        <v>5</v>
      </c>
      <c r="Z327" s="174">
        <v>5</v>
      </c>
      <c r="AA327" s="164">
        <v>100</v>
      </c>
      <c r="AB327" s="108"/>
      <c r="AC327" s="108"/>
      <c r="AD327" s="107"/>
      <c r="AE327" s="107"/>
      <c r="AF327" s="107"/>
      <c r="AG327" s="107"/>
    </row>
    <row r="328" spans="1:33" x14ac:dyDescent="0.25">
      <c r="A328" s="4" t="s">
        <v>318</v>
      </c>
      <c r="B328" s="7" t="s">
        <v>996</v>
      </c>
      <c r="C328" s="54">
        <v>0</v>
      </c>
      <c r="D328" s="54">
        <v>0</v>
      </c>
      <c r="E328" s="54">
        <v>0</v>
      </c>
      <c r="F328" s="54">
        <v>0</v>
      </c>
      <c r="G328" s="54">
        <v>0</v>
      </c>
      <c r="H328" s="54">
        <v>0</v>
      </c>
      <c r="I328" s="54">
        <v>0</v>
      </c>
      <c r="J328" s="54">
        <v>0</v>
      </c>
      <c r="K328" s="54">
        <v>100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100</v>
      </c>
      <c r="R328" s="54">
        <v>0</v>
      </c>
      <c r="S328" s="54">
        <v>0</v>
      </c>
      <c r="T328" s="54">
        <v>0</v>
      </c>
      <c r="U328" s="151">
        <v>0</v>
      </c>
      <c r="V328" s="174">
        <v>0</v>
      </c>
      <c r="W328" s="174">
        <v>0</v>
      </c>
      <c r="X328" s="174">
        <v>0</v>
      </c>
      <c r="Y328" s="174">
        <v>0</v>
      </c>
      <c r="Z328" s="174">
        <v>0</v>
      </c>
      <c r="AA328" s="164">
        <v>0</v>
      </c>
      <c r="AB328" s="108"/>
      <c r="AC328" s="108"/>
      <c r="AD328" s="107"/>
      <c r="AE328" s="107"/>
      <c r="AF328" s="107"/>
      <c r="AG328" s="107"/>
    </row>
    <row r="329" spans="1:33" x14ac:dyDescent="0.25">
      <c r="A329" s="4" t="s">
        <v>319</v>
      </c>
      <c r="B329" s="7" t="s">
        <v>997</v>
      </c>
      <c r="C329" s="54">
        <v>0</v>
      </c>
      <c r="D329" s="54">
        <v>0</v>
      </c>
      <c r="E329" s="54">
        <v>100</v>
      </c>
      <c r="F329" s="54">
        <v>0</v>
      </c>
      <c r="G329" s="54">
        <v>0</v>
      </c>
      <c r="H329" s="54">
        <v>0</v>
      </c>
      <c r="I329" s="54">
        <v>0</v>
      </c>
      <c r="J329" s="54">
        <v>0</v>
      </c>
      <c r="K329" s="54">
        <v>100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100</v>
      </c>
      <c r="R329" s="54">
        <v>0</v>
      </c>
      <c r="S329" s="54">
        <v>0</v>
      </c>
      <c r="T329" s="54">
        <v>0</v>
      </c>
      <c r="U329" s="151">
        <v>0</v>
      </c>
      <c r="V329" s="174">
        <v>0</v>
      </c>
      <c r="W329" s="174">
        <v>0</v>
      </c>
      <c r="X329" s="174">
        <v>100</v>
      </c>
      <c r="Y329" s="174">
        <v>0</v>
      </c>
      <c r="Z329" s="174">
        <v>0</v>
      </c>
      <c r="AA329" s="164">
        <v>0</v>
      </c>
      <c r="AB329" s="108"/>
      <c r="AC329" s="108"/>
      <c r="AD329" s="107"/>
      <c r="AE329" s="107"/>
      <c r="AF329" s="107"/>
      <c r="AG329" s="107"/>
    </row>
    <row r="330" spans="1:33" x14ac:dyDescent="0.25">
      <c r="A330" s="4" t="s">
        <v>320</v>
      </c>
      <c r="B330" s="7" t="s">
        <v>998</v>
      </c>
      <c r="C330" s="54">
        <v>0</v>
      </c>
      <c r="D330" s="54">
        <v>0</v>
      </c>
      <c r="E330" s="54">
        <v>100</v>
      </c>
      <c r="F330" s="54">
        <v>0</v>
      </c>
      <c r="G330" s="54">
        <v>0</v>
      </c>
      <c r="H330" s="54">
        <v>0</v>
      </c>
      <c r="I330" s="54">
        <v>0</v>
      </c>
      <c r="J330" s="54">
        <v>0</v>
      </c>
      <c r="K330" s="54">
        <v>100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100</v>
      </c>
      <c r="R330" s="54">
        <v>0</v>
      </c>
      <c r="S330" s="54">
        <v>0</v>
      </c>
      <c r="T330" s="54">
        <v>0</v>
      </c>
      <c r="U330" s="151">
        <v>0</v>
      </c>
      <c r="V330" s="174">
        <v>0</v>
      </c>
      <c r="W330" s="174">
        <v>0</v>
      </c>
      <c r="X330" s="174">
        <v>100</v>
      </c>
      <c r="Y330" s="174">
        <v>0</v>
      </c>
      <c r="Z330" s="174">
        <v>0</v>
      </c>
      <c r="AA330" s="164">
        <v>0</v>
      </c>
      <c r="AB330" s="108"/>
      <c r="AC330" s="108"/>
      <c r="AD330" s="107"/>
      <c r="AE330" s="107"/>
      <c r="AF330" s="107"/>
      <c r="AG330" s="107"/>
    </row>
    <row r="331" spans="1:33" ht="23.25" x14ac:dyDescent="0.25">
      <c r="A331" s="4" t="s">
        <v>321</v>
      </c>
      <c r="B331" s="7" t="s">
        <v>999</v>
      </c>
      <c r="C331" s="54">
        <v>0</v>
      </c>
      <c r="D331" s="54">
        <v>0</v>
      </c>
      <c r="E331" s="54">
        <v>100</v>
      </c>
      <c r="F331" s="54">
        <v>0</v>
      </c>
      <c r="G331" s="54">
        <v>0</v>
      </c>
      <c r="H331" s="54">
        <v>0</v>
      </c>
      <c r="I331" s="54">
        <v>0</v>
      </c>
      <c r="J331" s="54">
        <v>0</v>
      </c>
      <c r="K331" s="54">
        <v>100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100</v>
      </c>
      <c r="R331" s="54">
        <v>0</v>
      </c>
      <c r="S331" s="54">
        <v>0</v>
      </c>
      <c r="T331" s="54">
        <v>0</v>
      </c>
      <c r="U331" s="151">
        <v>0</v>
      </c>
      <c r="V331" s="174">
        <v>0</v>
      </c>
      <c r="W331" s="174">
        <v>0</v>
      </c>
      <c r="X331" s="174">
        <v>100</v>
      </c>
      <c r="Y331" s="174">
        <v>0</v>
      </c>
      <c r="Z331" s="174">
        <v>0</v>
      </c>
      <c r="AA331" s="164">
        <v>0</v>
      </c>
      <c r="AB331" s="108"/>
      <c r="AC331" s="108"/>
      <c r="AD331" s="107"/>
      <c r="AE331" s="107"/>
      <c r="AF331" s="107"/>
      <c r="AG331" s="107"/>
    </row>
    <row r="332" spans="1:33" ht="23.25" x14ac:dyDescent="0.25">
      <c r="A332" s="30"/>
      <c r="B332" s="29" t="s">
        <v>1000</v>
      </c>
      <c r="C332" s="57">
        <f>SUM(C325:C331)</f>
        <v>19</v>
      </c>
      <c r="D332" s="57">
        <f>SUM(D325:D331)</f>
        <v>0</v>
      </c>
      <c r="E332" s="41">
        <v>0</v>
      </c>
      <c r="F332" s="57">
        <f>SUM(F325:F331)</f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100</v>
      </c>
      <c r="L332" s="41">
        <v>0</v>
      </c>
      <c r="M332" s="41">
        <v>0</v>
      </c>
      <c r="N332" s="41">
        <v>0</v>
      </c>
      <c r="O332" s="57">
        <f>SUM(O325:O331)</f>
        <v>19</v>
      </c>
      <c r="P332" s="41">
        <v>0</v>
      </c>
      <c r="Q332" s="41">
        <v>0</v>
      </c>
      <c r="R332" s="57">
        <f>SUM(R325:R331)</f>
        <v>0</v>
      </c>
      <c r="S332" s="41">
        <v>0</v>
      </c>
      <c r="T332" s="41">
        <v>0</v>
      </c>
      <c r="U332" s="119"/>
      <c r="V332" s="194">
        <f>SUM(V325:V331)</f>
        <v>19</v>
      </c>
      <c r="W332" s="158">
        <v>5</v>
      </c>
      <c r="X332" s="158">
        <v>26.3</v>
      </c>
      <c r="Y332" s="194">
        <f>SUM(Y325:Y331)</f>
        <v>5</v>
      </c>
      <c r="Z332" s="158">
        <v>5</v>
      </c>
      <c r="AA332" s="158">
        <v>100</v>
      </c>
      <c r="AB332" s="108"/>
      <c r="AC332" s="108"/>
      <c r="AD332" s="107"/>
      <c r="AE332" s="107"/>
      <c r="AF332" s="107"/>
      <c r="AG332" s="107"/>
    </row>
    <row r="333" spans="1:33" x14ac:dyDescent="0.25">
      <c r="A333" s="8" t="s">
        <v>314</v>
      </c>
      <c r="B333" s="17" t="s">
        <v>816</v>
      </c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124"/>
      <c r="V333" s="165"/>
      <c r="W333" s="165"/>
      <c r="X333" s="165"/>
      <c r="Y333" s="165"/>
      <c r="Z333" s="165"/>
      <c r="AA333" s="165"/>
      <c r="AB333" s="108"/>
      <c r="AC333" s="108"/>
      <c r="AD333" s="107"/>
      <c r="AE333" s="107"/>
      <c r="AF333" s="107"/>
      <c r="AG333" s="107"/>
    </row>
    <row r="334" spans="1:33" x14ac:dyDescent="0.25">
      <c r="A334" s="4" t="s">
        <v>323</v>
      </c>
      <c r="B334" s="6" t="s">
        <v>818</v>
      </c>
      <c r="C334" s="54">
        <v>2</v>
      </c>
      <c r="D334" s="54">
        <v>0</v>
      </c>
      <c r="E334" s="54">
        <v>0</v>
      </c>
      <c r="F334" s="54">
        <v>2</v>
      </c>
      <c r="G334" s="54">
        <v>0</v>
      </c>
      <c r="H334" s="54">
        <v>0</v>
      </c>
      <c r="I334" s="54">
        <v>0</v>
      </c>
      <c r="J334" s="54">
        <v>0</v>
      </c>
      <c r="K334" s="54">
        <v>100</v>
      </c>
      <c r="L334" s="54">
        <v>0</v>
      </c>
      <c r="M334" s="54">
        <v>0</v>
      </c>
      <c r="N334" s="54">
        <v>0</v>
      </c>
      <c r="O334" s="54">
        <v>61</v>
      </c>
      <c r="P334" s="54">
        <v>3</v>
      </c>
      <c r="Q334" s="54">
        <v>4.5</v>
      </c>
      <c r="R334" s="54">
        <v>0</v>
      </c>
      <c r="S334" s="54">
        <v>0</v>
      </c>
      <c r="T334" s="54">
        <v>0</v>
      </c>
      <c r="U334" s="151">
        <v>0</v>
      </c>
      <c r="V334" s="174">
        <v>70</v>
      </c>
      <c r="W334" s="174">
        <v>46</v>
      </c>
      <c r="X334" s="174">
        <v>65.7</v>
      </c>
      <c r="Y334" s="174">
        <v>0</v>
      </c>
      <c r="Z334" s="174">
        <v>0</v>
      </c>
      <c r="AA334" s="164">
        <v>0</v>
      </c>
      <c r="AB334" s="108"/>
      <c r="AC334" s="108"/>
      <c r="AD334" s="107"/>
      <c r="AE334" s="107"/>
      <c r="AF334" s="107"/>
      <c r="AG334" s="107"/>
    </row>
    <row r="335" spans="1:33" x14ac:dyDescent="0.25">
      <c r="A335" s="4" t="s">
        <v>324</v>
      </c>
      <c r="B335" s="6" t="s">
        <v>819</v>
      </c>
      <c r="C335" s="54">
        <v>0</v>
      </c>
      <c r="D335" s="54">
        <v>0</v>
      </c>
      <c r="E335" s="54">
        <v>100</v>
      </c>
      <c r="F335" s="54">
        <v>0</v>
      </c>
      <c r="G335" s="54">
        <v>0</v>
      </c>
      <c r="H335" s="54">
        <v>0</v>
      </c>
      <c r="I335" s="54">
        <v>0</v>
      </c>
      <c r="J335" s="54">
        <v>0</v>
      </c>
      <c r="K335" s="54">
        <v>100</v>
      </c>
      <c r="L335" s="54">
        <v>0</v>
      </c>
      <c r="M335" s="54">
        <v>0</v>
      </c>
      <c r="N335" s="54">
        <v>0</v>
      </c>
      <c r="O335" s="54">
        <v>2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151">
        <v>0</v>
      </c>
      <c r="V335" s="174">
        <v>2</v>
      </c>
      <c r="W335" s="174">
        <v>0</v>
      </c>
      <c r="X335" s="174">
        <v>0</v>
      </c>
      <c r="Y335" s="174">
        <v>0</v>
      </c>
      <c r="Z335" s="174">
        <v>0</v>
      </c>
      <c r="AA335" s="164">
        <v>0</v>
      </c>
      <c r="AB335" s="108"/>
      <c r="AC335" s="108"/>
      <c r="AD335" s="107"/>
      <c r="AE335" s="107"/>
      <c r="AF335" s="107"/>
      <c r="AG335" s="107"/>
    </row>
    <row r="336" spans="1:33" x14ac:dyDescent="0.25">
      <c r="A336" s="4" t="s">
        <v>325</v>
      </c>
      <c r="B336" s="6" t="s">
        <v>820</v>
      </c>
      <c r="C336" s="54">
        <v>0</v>
      </c>
      <c r="D336" s="54">
        <v>0</v>
      </c>
      <c r="E336" s="54">
        <v>100</v>
      </c>
      <c r="F336" s="54">
        <v>0</v>
      </c>
      <c r="G336" s="54">
        <v>0</v>
      </c>
      <c r="H336" s="54">
        <v>0</v>
      </c>
      <c r="I336" s="54">
        <v>0</v>
      </c>
      <c r="J336" s="54">
        <v>0</v>
      </c>
      <c r="K336" s="54">
        <v>100</v>
      </c>
      <c r="L336" s="54">
        <v>0</v>
      </c>
      <c r="M336" s="54">
        <v>0</v>
      </c>
      <c r="N336" s="54">
        <v>0</v>
      </c>
      <c r="O336" s="54">
        <v>1</v>
      </c>
      <c r="P336" s="54">
        <v>0</v>
      </c>
      <c r="Q336" s="54">
        <v>0</v>
      </c>
      <c r="R336" s="54">
        <v>0</v>
      </c>
      <c r="S336" s="54">
        <v>0</v>
      </c>
      <c r="T336" s="54">
        <v>0</v>
      </c>
      <c r="U336" s="151">
        <v>0</v>
      </c>
      <c r="V336" s="174">
        <v>1</v>
      </c>
      <c r="W336" s="174">
        <v>0</v>
      </c>
      <c r="X336" s="174">
        <v>0</v>
      </c>
      <c r="Y336" s="174">
        <v>0</v>
      </c>
      <c r="Z336" s="174">
        <v>0</v>
      </c>
      <c r="AA336" s="164">
        <v>0</v>
      </c>
      <c r="AB336" s="108"/>
      <c r="AC336" s="108"/>
      <c r="AD336" s="107"/>
      <c r="AE336" s="107"/>
      <c r="AF336" s="107"/>
      <c r="AG336" s="107"/>
    </row>
    <row r="337" spans="1:33" x14ac:dyDescent="0.25">
      <c r="A337" s="4" t="s">
        <v>326</v>
      </c>
      <c r="B337" s="6" t="s">
        <v>821</v>
      </c>
      <c r="C337" s="54">
        <v>0</v>
      </c>
      <c r="D337" s="54">
        <v>0</v>
      </c>
      <c r="E337" s="54">
        <v>100</v>
      </c>
      <c r="F337" s="54">
        <v>0</v>
      </c>
      <c r="G337" s="54">
        <v>0</v>
      </c>
      <c r="H337" s="54">
        <v>0</v>
      </c>
      <c r="I337" s="54">
        <v>0</v>
      </c>
      <c r="J337" s="54">
        <v>0</v>
      </c>
      <c r="K337" s="54">
        <v>100</v>
      </c>
      <c r="L337" s="54">
        <v>0</v>
      </c>
      <c r="M337" s="54">
        <v>0</v>
      </c>
      <c r="N337" s="54">
        <v>0</v>
      </c>
      <c r="O337" s="54">
        <v>1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151">
        <v>0</v>
      </c>
      <c r="V337" s="174">
        <v>1</v>
      </c>
      <c r="W337" s="174">
        <v>0</v>
      </c>
      <c r="X337" s="174">
        <v>0</v>
      </c>
      <c r="Y337" s="174">
        <v>0</v>
      </c>
      <c r="Z337" s="174">
        <v>0</v>
      </c>
      <c r="AA337" s="164">
        <v>0</v>
      </c>
      <c r="AB337" s="108"/>
      <c r="AC337" s="108"/>
      <c r="AD337" s="107"/>
      <c r="AE337" s="107"/>
      <c r="AF337" s="107"/>
      <c r="AG337" s="107"/>
    </row>
    <row r="338" spans="1:33" x14ac:dyDescent="0.25">
      <c r="A338" s="4" t="s">
        <v>327</v>
      </c>
      <c r="B338" s="6" t="s">
        <v>822</v>
      </c>
      <c r="C338" s="54">
        <v>0</v>
      </c>
      <c r="D338" s="54">
        <v>0</v>
      </c>
      <c r="E338" s="54">
        <v>100</v>
      </c>
      <c r="F338" s="54">
        <v>0</v>
      </c>
      <c r="G338" s="54">
        <v>0</v>
      </c>
      <c r="H338" s="54">
        <v>0</v>
      </c>
      <c r="I338" s="54">
        <v>0</v>
      </c>
      <c r="J338" s="54">
        <v>0</v>
      </c>
      <c r="K338" s="54">
        <v>100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54">
        <v>100</v>
      </c>
      <c r="R338" s="54">
        <v>0</v>
      </c>
      <c r="S338" s="54">
        <v>0</v>
      </c>
      <c r="T338" s="54">
        <v>0</v>
      </c>
      <c r="U338" s="151">
        <v>0</v>
      </c>
      <c r="V338" s="174">
        <v>0</v>
      </c>
      <c r="W338" s="174">
        <v>0</v>
      </c>
      <c r="X338" s="174">
        <v>100</v>
      </c>
      <c r="Y338" s="174">
        <v>0</v>
      </c>
      <c r="Z338" s="174">
        <v>0</v>
      </c>
      <c r="AA338" s="164">
        <v>0</v>
      </c>
      <c r="AB338" s="108"/>
      <c r="AC338" s="108"/>
      <c r="AD338" s="107"/>
      <c r="AE338" s="107"/>
      <c r="AF338" s="107"/>
      <c r="AG338" s="107"/>
    </row>
    <row r="339" spans="1:33" x14ac:dyDescent="0.25">
      <c r="A339" s="4" t="s">
        <v>328</v>
      </c>
      <c r="B339" s="6" t="s">
        <v>823</v>
      </c>
      <c r="C339" s="54">
        <v>0</v>
      </c>
      <c r="D339" s="54">
        <v>0</v>
      </c>
      <c r="E339" s="54">
        <v>100</v>
      </c>
      <c r="F339" s="54">
        <v>0</v>
      </c>
      <c r="G339" s="54">
        <v>0</v>
      </c>
      <c r="H339" s="54">
        <v>0</v>
      </c>
      <c r="I339" s="54">
        <v>0</v>
      </c>
      <c r="J339" s="54">
        <v>0</v>
      </c>
      <c r="K339" s="54">
        <v>100</v>
      </c>
      <c r="L339" s="54">
        <v>0</v>
      </c>
      <c r="M339" s="54">
        <v>0</v>
      </c>
      <c r="N339" s="54">
        <v>0</v>
      </c>
      <c r="O339" s="54">
        <v>0</v>
      </c>
      <c r="P339" s="54">
        <v>0</v>
      </c>
      <c r="Q339" s="54">
        <v>100</v>
      </c>
      <c r="R339" s="54">
        <v>0</v>
      </c>
      <c r="S339" s="54">
        <v>0</v>
      </c>
      <c r="T339" s="54">
        <v>0</v>
      </c>
      <c r="U339" s="151">
        <v>0</v>
      </c>
      <c r="V339" s="174">
        <v>0</v>
      </c>
      <c r="W339" s="174">
        <v>0</v>
      </c>
      <c r="X339" s="174">
        <v>100</v>
      </c>
      <c r="Y339" s="174">
        <v>0</v>
      </c>
      <c r="Z339" s="174">
        <v>0</v>
      </c>
      <c r="AA339" s="164">
        <v>0</v>
      </c>
      <c r="AB339" s="108"/>
      <c r="AC339" s="108"/>
      <c r="AD339" s="107"/>
      <c r="AE339" s="107"/>
      <c r="AF339" s="107"/>
      <c r="AG339" s="107"/>
    </row>
    <row r="340" spans="1:33" x14ac:dyDescent="0.25">
      <c r="A340" s="4" t="s">
        <v>329</v>
      </c>
      <c r="B340" s="6" t="s">
        <v>824</v>
      </c>
      <c r="C340" s="54">
        <v>0</v>
      </c>
      <c r="D340" s="54">
        <v>0</v>
      </c>
      <c r="E340" s="54">
        <v>100</v>
      </c>
      <c r="F340" s="54">
        <v>0</v>
      </c>
      <c r="G340" s="54">
        <v>0</v>
      </c>
      <c r="H340" s="54">
        <v>0</v>
      </c>
      <c r="I340" s="54">
        <v>0</v>
      </c>
      <c r="J340" s="54">
        <v>0</v>
      </c>
      <c r="K340" s="54">
        <v>100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54">
        <v>100</v>
      </c>
      <c r="R340" s="54">
        <v>0</v>
      </c>
      <c r="S340" s="54">
        <v>0</v>
      </c>
      <c r="T340" s="54">
        <v>0</v>
      </c>
      <c r="U340" s="151">
        <v>0</v>
      </c>
      <c r="V340" s="174">
        <v>0</v>
      </c>
      <c r="W340" s="174">
        <v>0</v>
      </c>
      <c r="X340" s="174">
        <v>100</v>
      </c>
      <c r="Y340" s="174">
        <v>0</v>
      </c>
      <c r="Z340" s="174">
        <v>0</v>
      </c>
      <c r="AA340" s="164">
        <v>0</v>
      </c>
      <c r="AB340" s="108"/>
      <c r="AC340" s="108"/>
      <c r="AD340" s="107"/>
      <c r="AE340" s="107"/>
      <c r="AF340" s="107"/>
      <c r="AG340" s="107"/>
    </row>
    <row r="341" spans="1:33" x14ac:dyDescent="0.25">
      <c r="A341" s="4" t="s">
        <v>330</v>
      </c>
      <c r="B341" s="6" t="s">
        <v>825</v>
      </c>
      <c r="C341" s="54">
        <v>0</v>
      </c>
      <c r="D341" s="54">
        <v>0</v>
      </c>
      <c r="E341" s="54">
        <v>100</v>
      </c>
      <c r="F341" s="54">
        <v>0</v>
      </c>
      <c r="G341" s="54">
        <v>0</v>
      </c>
      <c r="H341" s="54">
        <v>0</v>
      </c>
      <c r="I341" s="54">
        <v>0</v>
      </c>
      <c r="J341" s="54">
        <v>0</v>
      </c>
      <c r="K341" s="54">
        <v>100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100</v>
      </c>
      <c r="R341" s="54">
        <v>0</v>
      </c>
      <c r="S341" s="54">
        <v>0</v>
      </c>
      <c r="T341" s="54">
        <v>0</v>
      </c>
      <c r="U341" s="151">
        <v>0</v>
      </c>
      <c r="V341" s="174">
        <v>0</v>
      </c>
      <c r="W341" s="174">
        <v>0</v>
      </c>
      <c r="X341" s="174">
        <v>100</v>
      </c>
      <c r="Y341" s="174">
        <v>0</v>
      </c>
      <c r="Z341" s="174">
        <v>0</v>
      </c>
      <c r="AA341" s="164">
        <v>0</v>
      </c>
      <c r="AB341" s="108"/>
      <c r="AC341" s="108"/>
      <c r="AD341" s="107"/>
      <c r="AE341" s="107"/>
      <c r="AF341" s="107"/>
      <c r="AG341" s="107"/>
    </row>
    <row r="342" spans="1:33" x14ac:dyDescent="0.25">
      <c r="A342" s="4" t="s">
        <v>331</v>
      </c>
      <c r="B342" s="6" t="s">
        <v>788</v>
      </c>
      <c r="C342" s="54">
        <v>0</v>
      </c>
      <c r="D342" s="54">
        <v>0</v>
      </c>
      <c r="E342" s="54">
        <v>100</v>
      </c>
      <c r="F342" s="54">
        <v>0</v>
      </c>
      <c r="G342" s="54">
        <v>0</v>
      </c>
      <c r="H342" s="54">
        <v>0</v>
      </c>
      <c r="I342" s="54">
        <v>0</v>
      </c>
      <c r="J342" s="54">
        <v>0</v>
      </c>
      <c r="K342" s="54">
        <v>100</v>
      </c>
      <c r="L342" s="54">
        <v>0</v>
      </c>
      <c r="M342" s="54">
        <v>0</v>
      </c>
      <c r="N342" s="54">
        <v>0</v>
      </c>
      <c r="O342" s="54">
        <v>1</v>
      </c>
      <c r="P342" s="54">
        <v>0</v>
      </c>
      <c r="Q342" s="54">
        <v>0</v>
      </c>
      <c r="R342" s="54">
        <v>0</v>
      </c>
      <c r="S342" s="54">
        <v>0</v>
      </c>
      <c r="T342" s="54">
        <v>0</v>
      </c>
      <c r="U342" s="151">
        <v>0</v>
      </c>
      <c r="V342" s="174">
        <v>1</v>
      </c>
      <c r="W342" s="174">
        <v>0</v>
      </c>
      <c r="X342" s="174">
        <v>0</v>
      </c>
      <c r="Y342" s="174">
        <v>0</v>
      </c>
      <c r="Z342" s="174">
        <v>0</v>
      </c>
      <c r="AA342" s="164">
        <v>0</v>
      </c>
      <c r="AB342" s="108"/>
      <c r="AC342" s="108"/>
      <c r="AD342" s="107"/>
      <c r="AE342" s="107"/>
      <c r="AF342" s="107"/>
      <c r="AG342" s="107"/>
    </row>
    <row r="343" spans="1:33" ht="23.25" x14ac:dyDescent="0.25">
      <c r="A343" s="31"/>
      <c r="B343" s="29" t="s">
        <v>817</v>
      </c>
      <c r="C343" s="57">
        <f>SUM(C334:C342)</f>
        <v>2</v>
      </c>
      <c r="D343" s="41">
        <v>0</v>
      </c>
      <c r="E343" s="41">
        <v>0</v>
      </c>
      <c r="F343" s="57">
        <f>SUM(F334:F342)</f>
        <v>2</v>
      </c>
      <c r="G343" s="41">
        <v>0</v>
      </c>
      <c r="H343" s="41">
        <v>0</v>
      </c>
      <c r="I343" s="57">
        <f>SUM(I334:I342)</f>
        <v>0</v>
      </c>
      <c r="J343" s="41">
        <v>0</v>
      </c>
      <c r="K343" s="41">
        <v>100</v>
      </c>
      <c r="L343" s="41">
        <v>0</v>
      </c>
      <c r="M343" s="41">
        <v>0</v>
      </c>
      <c r="N343" s="41">
        <v>0</v>
      </c>
      <c r="O343" s="57">
        <f>SUM(O334:O342)</f>
        <v>66</v>
      </c>
      <c r="P343" s="57">
        <f>SUM(P334:P342)</f>
        <v>3</v>
      </c>
      <c r="Q343" s="41">
        <v>4.5</v>
      </c>
      <c r="R343" s="57">
        <f>SUM(R334:R342)</f>
        <v>0</v>
      </c>
      <c r="S343" s="41">
        <v>0</v>
      </c>
      <c r="T343" s="41">
        <v>0</v>
      </c>
      <c r="U343" s="119"/>
      <c r="V343" s="194">
        <f>SUM(V334:V342)</f>
        <v>75</v>
      </c>
      <c r="W343" s="194">
        <f>SUM(W334:W342)</f>
        <v>46</v>
      </c>
      <c r="X343" s="158">
        <v>61</v>
      </c>
      <c r="Y343" s="194">
        <f>SUM(Y334:Y342)</f>
        <v>0</v>
      </c>
      <c r="Z343" s="194">
        <f>SUM(Z334:Z342)</f>
        <v>0</v>
      </c>
      <c r="AA343" s="158">
        <v>0</v>
      </c>
      <c r="AB343" s="108"/>
      <c r="AC343" s="108"/>
      <c r="AD343" s="107"/>
      <c r="AE343" s="107"/>
      <c r="AF343" s="107"/>
      <c r="AG343" s="107"/>
    </row>
    <row r="344" spans="1:33" x14ac:dyDescent="0.25">
      <c r="A344" s="4" t="s">
        <v>322</v>
      </c>
      <c r="B344" s="18" t="s">
        <v>839</v>
      </c>
      <c r="C344" s="24"/>
      <c r="D344" s="24"/>
      <c r="E344" s="24"/>
      <c r="F344" s="24"/>
      <c r="G344" s="24"/>
      <c r="H344" s="24"/>
      <c r="I344" s="88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124"/>
      <c r="V344" s="165"/>
      <c r="W344" s="165"/>
      <c r="X344" s="165"/>
      <c r="Y344" s="165"/>
      <c r="Z344" s="165"/>
      <c r="AA344" s="165"/>
      <c r="AB344" s="108"/>
      <c r="AC344" s="108"/>
      <c r="AD344" s="107"/>
      <c r="AE344" s="107"/>
      <c r="AF344" s="107"/>
      <c r="AG344" s="107"/>
    </row>
    <row r="345" spans="1:33" x14ac:dyDescent="0.25">
      <c r="A345" s="4" t="s">
        <v>333</v>
      </c>
      <c r="B345" s="79" t="s">
        <v>1179</v>
      </c>
      <c r="C345" s="43">
        <v>0</v>
      </c>
      <c r="D345" s="43">
        <v>0</v>
      </c>
      <c r="E345" s="43">
        <v>100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100</v>
      </c>
      <c r="L345" s="43">
        <v>0</v>
      </c>
      <c r="M345" s="43">
        <v>0</v>
      </c>
      <c r="N345" s="43">
        <v>0</v>
      </c>
      <c r="O345" s="43">
        <v>3</v>
      </c>
      <c r="P345" s="43">
        <v>0</v>
      </c>
      <c r="Q345" s="43">
        <v>0</v>
      </c>
      <c r="R345" s="43">
        <v>3</v>
      </c>
      <c r="S345" s="43">
        <v>0</v>
      </c>
      <c r="T345" s="43">
        <v>0</v>
      </c>
      <c r="U345" s="123"/>
      <c r="V345" s="164">
        <v>38</v>
      </c>
      <c r="W345" s="164">
        <v>11</v>
      </c>
      <c r="X345" s="164">
        <v>29</v>
      </c>
      <c r="Y345" s="164">
        <v>10</v>
      </c>
      <c r="Z345" s="164">
        <v>0</v>
      </c>
      <c r="AA345" s="164">
        <v>0</v>
      </c>
      <c r="AB345" s="108"/>
      <c r="AC345" s="108"/>
      <c r="AD345" s="107"/>
      <c r="AE345" s="107"/>
      <c r="AF345" s="107"/>
      <c r="AG345" s="107"/>
    </row>
    <row r="346" spans="1:33" x14ac:dyDescent="0.25">
      <c r="A346" s="4" t="s">
        <v>334</v>
      </c>
      <c r="B346" s="79" t="s">
        <v>840</v>
      </c>
      <c r="C346" s="43">
        <v>17</v>
      </c>
      <c r="D346" s="43">
        <v>17</v>
      </c>
      <c r="E346" s="43">
        <v>100</v>
      </c>
      <c r="F346" s="43">
        <v>0</v>
      </c>
      <c r="G346" s="43">
        <v>0</v>
      </c>
      <c r="H346" s="43">
        <v>0</v>
      </c>
      <c r="I346" s="43">
        <v>23</v>
      </c>
      <c r="J346" s="43">
        <v>17</v>
      </c>
      <c r="K346" s="43">
        <v>74</v>
      </c>
      <c r="L346" s="43">
        <v>0</v>
      </c>
      <c r="M346" s="43">
        <v>0</v>
      </c>
      <c r="N346" s="43">
        <v>0</v>
      </c>
      <c r="O346" s="43">
        <v>23</v>
      </c>
      <c r="P346" s="43">
        <v>17</v>
      </c>
      <c r="Q346" s="43">
        <v>74</v>
      </c>
      <c r="R346" s="43">
        <v>0</v>
      </c>
      <c r="S346" s="43">
        <v>0</v>
      </c>
      <c r="T346" s="43">
        <v>0</v>
      </c>
      <c r="U346" s="123"/>
      <c r="V346" s="164">
        <v>23</v>
      </c>
      <c r="W346" s="164">
        <v>18</v>
      </c>
      <c r="X346" s="164">
        <v>78</v>
      </c>
      <c r="Y346" s="164">
        <v>0</v>
      </c>
      <c r="Z346" s="164">
        <v>0</v>
      </c>
      <c r="AA346" s="164">
        <v>0</v>
      </c>
      <c r="AB346" s="108"/>
      <c r="AC346" s="108"/>
      <c r="AD346" s="107"/>
      <c r="AE346" s="107"/>
      <c r="AF346" s="107"/>
      <c r="AG346" s="107"/>
    </row>
    <row r="347" spans="1:33" x14ac:dyDescent="0.25">
      <c r="A347" s="4" t="s">
        <v>335</v>
      </c>
      <c r="B347" s="79" t="s">
        <v>841</v>
      </c>
      <c r="C347" s="43">
        <v>1</v>
      </c>
      <c r="D347" s="43">
        <v>1</v>
      </c>
      <c r="E347" s="43">
        <v>100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100</v>
      </c>
      <c r="L347" s="43">
        <v>0</v>
      </c>
      <c r="M347" s="43">
        <v>0</v>
      </c>
      <c r="N347" s="43">
        <v>0</v>
      </c>
      <c r="O347" s="43">
        <v>40</v>
      </c>
      <c r="P347" s="43">
        <v>13</v>
      </c>
      <c r="Q347" s="43">
        <v>33</v>
      </c>
      <c r="R347" s="43">
        <v>0</v>
      </c>
      <c r="S347" s="43">
        <v>0</v>
      </c>
      <c r="T347" s="43">
        <v>0</v>
      </c>
      <c r="U347" s="123"/>
      <c r="V347" s="164">
        <v>40</v>
      </c>
      <c r="W347" s="164">
        <v>33</v>
      </c>
      <c r="X347" s="164">
        <v>83</v>
      </c>
      <c r="Y347" s="164">
        <v>0</v>
      </c>
      <c r="Z347" s="164">
        <v>0</v>
      </c>
      <c r="AA347" s="164">
        <v>0</v>
      </c>
      <c r="AB347" s="108"/>
      <c r="AC347" s="108"/>
      <c r="AD347" s="107"/>
      <c r="AE347" s="107"/>
      <c r="AF347" s="107"/>
      <c r="AG347" s="107"/>
    </row>
    <row r="348" spans="1:33" x14ac:dyDescent="0.25">
      <c r="A348" s="4" t="s">
        <v>336</v>
      </c>
      <c r="B348" s="87" t="s">
        <v>842</v>
      </c>
      <c r="C348" s="43">
        <v>23</v>
      </c>
      <c r="D348" s="43">
        <v>23</v>
      </c>
      <c r="E348" s="43">
        <v>100</v>
      </c>
      <c r="F348" s="43">
        <v>0</v>
      </c>
      <c r="G348" s="43">
        <v>0</v>
      </c>
      <c r="H348" s="43">
        <v>0</v>
      </c>
      <c r="I348" s="43">
        <v>23</v>
      </c>
      <c r="J348" s="43">
        <v>23</v>
      </c>
      <c r="K348" s="43">
        <v>100</v>
      </c>
      <c r="L348" s="43">
        <v>0</v>
      </c>
      <c r="M348" s="43">
        <v>0</v>
      </c>
      <c r="N348" s="43">
        <v>0</v>
      </c>
      <c r="O348" s="43">
        <v>23</v>
      </c>
      <c r="P348" s="43">
        <v>18</v>
      </c>
      <c r="Q348" s="43">
        <v>78</v>
      </c>
      <c r="R348" s="43">
        <v>5</v>
      </c>
      <c r="S348" s="43">
        <v>0</v>
      </c>
      <c r="T348" s="43">
        <v>0</v>
      </c>
      <c r="U348" s="123"/>
      <c r="V348" s="164">
        <v>23</v>
      </c>
      <c r="W348" s="164">
        <v>23</v>
      </c>
      <c r="X348" s="164">
        <v>100</v>
      </c>
      <c r="Y348" s="164">
        <v>0</v>
      </c>
      <c r="Z348" s="164">
        <v>0</v>
      </c>
      <c r="AA348" s="164">
        <v>0</v>
      </c>
      <c r="AB348" s="108"/>
      <c r="AC348" s="108"/>
      <c r="AD348" s="107"/>
      <c r="AE348" s="107"/>
      <c r="AF348" s="107"/>
      <c r="AG348" s="107"/>
    </row>
    <row r="349" spans="1:33" x14ac:dyDescent="0.25">
      <c r="A349" s="4" t="s">
        <v>337</v>
      </c>
      <c r="B349" s="79" t="s">
        <v>843</v>
      </c>
      <c r="C349" s="43">
        <v>4</v>
      </c>
      <c r="D349" s="43">
        <v>4</v>
      </c>
      <c r="E349" s="43">
        <v>100</v>
      </c>
      <c r="F349" s="43">
        <v>0</v>
      </c>
      <c r="G349" s="43">
        <v>0</v>
      </c>
      <c r="H349" s="43">
        <v>0</v>
      </c>
      <c r="I349" s="43">
        <v>3</v>
      </c>
      <c r="J349" s="43">
        <v>0</v>
      </c>
      <c r="K349" s="43">
        <v>0</v>
      </c>
      <c r="L349" s="43">
        <v>3</v>
      </c>
      <c r="M349" s="43">
        <v>0</v>
      </c>
      <c r="N349" s="43">
        <v>0</v>
      </c>
      <c r="O349" s="43">
        <v>91</v>
      </c>
      <c r="P349" s="43">
        <v>44</v>
      </c>
      <c r="Q349" s="43">
        <v>48</v>
      </c>
      <c r="R349" s="43">
        <v>0</v>
      </c>
      <c r="S349" s="43">
        <v>0</v>
      </c>
      <c r="T349" s="43">
        <v>0</v>
      </c>
      <c r="U349" s="123"/>
      <c r="V349" s="164">
        <v>91</v>
      </c>
      <c r="W349" s="164">
        <v>51</v>
      </c>
      <c r="X349" s="164">
        <v>56</v>
      </c>
      <c r="Y349" s="164">
        <v>0</v>
      </c>
      <c r="Z349" s="164">
        <v>0</v>
      </c>
      <c r="AA349" s="164">
        <v>0</v>
      </c>
      <c r="AB349" s="108"/>
      <c r="AC349" s="108"/>
      <c r="AD349" s="107"/>
      <c r="AE349" s="107"/>
      <c r="AF349" s="107"/>
      <c r="AG349" s="107"/>
    </row>
    <row r="350" spans="1:33" x14ac:dyDescent="0.25">
      <c r="A350" s="4" t="s">
        <v>338</v>
      </c>
      <c r="B350" s="79" t="s">
        <v>844</v>
      </c>
      <c r="C350" s="54">
        <v>0</v>
      </c>
      <c r="D350" s="54">
        <v>0</v>
      </c>
      <c r="E350" s="54">
        <v>100</v>
      </c>
      <c r="F350" s="54">
        <v>0</v>
      </c>
      <c r="G350" s="54">
        <v>0</v>
      </c>
      <c r="H350" s="54">
        <v>0</v>
      </c>
      <c r="I350" s="54">
        <v>0</v>
      </c>
      <c r="J350" s="54">
        <v>0</v>
      </c>
      <c r="K350" s="54">
        <v>100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100</v>
      </c>
      <c r="R350" s="54">
        <v>0</v>
      </c>
      <c r="S350" s="54">
        <v>0</v>
      </c>
      <c r="T350" s="54">
        <v>0</v>
      </c>
      <c r="U350" s="151">
        <v>0</v>
      </c>
      <c r="V350" s="174">
        <v>1</v>
      </c>
      <c r="W350" s="174">
        <v>1</v>
      </c>
      <c r="X350" s="174">
        <v>100</v>
      </c>
      <c r="Y350" s="174">
        <v>0</v>
      </c>
      <c r="Z350" s="174">
        <v>0</v>
      </c>
      <c r="AA350" s="164">
        <v>0</v>
      </c>
      <c r="AB350" s="108"/>
      <c r="AC350" s="108"/>
      <c r="AD350" s="107"/>
      <c r="AE350" s="107"/>
      <c r="AF350" s="107"/>
      <c r="AG350" s="107"/>
    </row>
    <row r="351" spans="1:33" x14ac:dyDescent="0.25">
      <c r="A351" s="4" t="s">
        <v>339</v>
      </c>
      <c r="B351" s="79" t="s">
        <v>845</v>
      </c>
      <c r="C351" s="54">
        <v>0</v>
      </c>
      <c r="D351" s="54">
        <v>0</v>
      </c>
      <c r="E351" s="54">
        <v>100</v>
      </c>
      <c r="F351" s="54">
        <v>0</v>
      </c>
      <c r="G351" s="54">
        <v>0</v>
      </c>
      <c r="H351" s="54">
        <v>0</v>
      </c>
      <c r="I351" s="54">
        <v>0</v>
      </c>
      <c r="J351" s="54">
        <v>0</v>
      </c>
      <c r="K351" s="54">
        <v>100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100</v>
      </c>
      <c r="R351" s="54">
        <v>0</v>
      </c>
      <c r="S351" s="54">
        <v>0</v>
      </c>
      <c r="T351" s="54">
        <v>0</v>
      </c>
      <c r="U351" s="151">
        <v>0</v>
      </c>
      <c r="V351" s="174">
        <v>0</v>
      </c>
      <c r="W351" s="174">
        <v>0</v>
      </c>
      <c r="X351" s="174">
        <v>100</v>
      </c>
      <c r="Y351" s="174">
        <v>0</v>
      </c>
      <c r="Z351" s="174">
        <v>0</v>
      </c>
      <c r="AA351" s="164">
        <v>0</v>
      </c>
      <c r="AB351" s="108"/>
      <c r="AC351" s="108"/>
      <c r="AD351" s="107"/>
      <c r="AE351" s="107"/>
      <c r="AF351" s="107"/>
      <c r="AG351" s="107"/>
    </row>
    <row r="352" spans="1:33" x14ac:dyDescent="0.25">
      <c r="A352" s="4" t="s">
        <v>340</v>
      </c>
      <c r="B352" s="79" t="s">
        <v>846</v>
      </c>
      <c r="C352" s="54">
        <v>0</v>
      </c>
      <c r="D352" s="54">
        <v>0</v>
      </c>
      <c r="E352" s="54">
        <v>100</v>
      </c>
      <c r="F352" s="54">
        <v>0</v>
      </c>
      <c r="G352" s="54">
        <v>0</v>
      </c>
      <c r="H352" s="54">
        <v>0</v>
      </c>
      <c r="I352" s="54">
        <v>0</v>
      </c>
      <c r="J352" s="54">
        <v>0</v>
      </c>
      <c r="K352" s="54">
        <v>100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54">
        <v>100</v>
      </c>
      <c r="R352" s="54">
        <v>0</v>
      </c>
      <c r="S352" s="54">
        <v>0</v>
      </c>
      <c r="T352" s="54">
        <v>0</v>
      </c>
      <c r="U352" s="151">
        <v>0</v>
      </c>
      <c r="V352" s="174">
        <v>0</v>
      </c>
      <c r="W352" s="174">
        <v>0</v>
      </c>
      <c r="X352" s="174">
        <v>100</v>
      </c>
      <c r="Y352" s="174">
        <v>0</v>
      </c>
      <c r="Z352" s="174">
        <v>0</v>
      </c>
      <c r="AA352" s="164">
        <v>0</v>
      </c>
      <c r="AB352" s="108"/>
      <c r="AC352" s="108"/>
      <c r="AD352" s="107"/>
      <c r="AE352" s="107"/>
      <c r="AF352" s="107"/>
      <c r="AG352" s="107"/>
    </row>
    <row r="353" spans="1:33" x14ac:dyDescent="0.25">
      <c r="A353" s="4" t="s">
        <v>341</v>
      </c>
      <c r="B353" s="79" t="s">
        <v>847</v>
      </c>
      <c r="C353" s="54">
        <v>0</v>
      </c>
      <c r="D353" s="54">
        <v>0</v>
      </c>
      <c r="E353" s="54">
        <v>100</v>
      </c>
      <c r="F353" s="54">
        <v>0</v>
      </c>
      <c r="G353" s="54">
        <v>0</v>
      </c>
      <c r="H353" s="54">
        <v>0</v>
      </c>
      <c r="I353" s="54">
        <v>2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2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151">
        <v>0</v>
      </c>
      <c r="V353" s="174">
        <v>2</v>
      </c>
      <c r="W353" s="174">
        <v>0</v>
      </c>
      <c r="X353" s="174">
        <v>0</v>
      </c>
      <c r="Y353" s="174">
        <v>0</v>
      </c>
      <c r="Z353" s="174">
        <v>0</v>
      </c>
      <c r="AA353" s="164">
        <v>0</v>
      </c>
      <c r="AB353" s="108"/>
      <c r="AC353" s="108"/>
      <c r="AD353" s="107"/>
      <c r="AE353" s="107"/>
      <c r="AF353" s="107"/>
      <c r="AG353" s="107"/>
    </row>
    <row r="354" spans="1:33" x14ac:dyDescent="0.25">
      <c r="A354" s="4" t="s">
        <v>342</v>
      </c>
      <c r="B354" s="79" t="s">
        <v>848</v>
      </c>
      <c r="C354" s="54">
        <v>0</v>
      </c>
      <c r="D354" s="54">
        <v>0</v>
      </c>
      <c r="E354" s="54">
        <v>100</v>
      </c>
      <c r="F354" s="54">
        <v>0</v>
      </c>
      <c r="G354" s="54">
        <v>0</v>
      </c>
      <c r="H354" s="54">
        <v>0</v>
      </c>
      <c r="I354" s="54">
        <v>0</v>
      </c>
      <c r="J354" s="54">
        <v>0</v>
      </c>
      <c r="K354" s="54">
        <v>100</v>
      </c>
      <c r="L354" s="54">
        <v>0</v>
      </c>
      <c r="M354" s="54">
        <v>0</v>
      </c>
      <c r="N354" s="54">
        <v>0</v>
      </c>
      <c r="O354" s="54">
        <v>0</v>
      </c>
      <c r="P354" s="54">
        <v>0</v>
      </c>
      <c r="Q354" s="54">
        <v>100</v>
      </c>
      <c r="R354" s="54">
        <v>0</v>
      </c>
      <c r="S354" s="54">
        <v>0</v>
      </c>
      <c r="T354" s="54">
        <v>0</v>
      </c>
      <c r="U354" s="151">
        <v>0</v>
      </c>
      <c r="V354" s="174">
        <v>0</v>
      </c>
      <c r="W354" s="174">
        <v>0</v>
      </c>
      <c r="X354" s="174">
        <v>100</v>
      </c>
      <c r="Y354" s="174">
        <v>0</v>
      </c>
      <c r="Z354" s="174">
        <v>0</v>
      </c>
      <c r="AA354" s="164">
        <v>0</v>
      </c>
      <c r="AB354" s="108"/>
      <c r="AC354" s="108"/>
      <c r="AD354" s="107"/>
      <c r="AE354" s="107"/>
      <c r="AF354" s="107"/>
      <c r="AG354" s="107"/>
    </row>
    <row r="355" spans="1:33" x14ac:dyDescent="0.25">
      <c r="A355" s="4" t="s">
        <v>343</v>
      </c>
      <c r="B355" s="79" t="s">
        <v>849</v>
      </c>
      <c r="C355" s="54">
        <v>0</v>
      </c>
      <c r="D355" s="54">
        <v>0</v>
      </c>
      <c r="E355" s="54">
        <v>100</v>
      </c>
      <c r="F355" s="54">
        <v>0</v>
      </c>
      <c r="G355" s="54">
        <v>0</v>
      </c>
      <c r="H355" s="54">
        <v>0</v>
      </c>
      <c r="I355" s="54">
        <v>0</v>
      </c>
      <c r="J355" s="54">
        <v>0</v>
      </c>
      <c r="K355" s="54">
        <v>100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100</v>
      </c>
      <c r="R355" s="54">
        <v>0</v>
      </c>
      <c r="S355" s="54">
        <v>0</v>
      </c>
      <c r="T355" s="54">
        <v>0</v>
      </c>
      <c r="U355" s="151">
        <v>0</v>
      </c>
      <c r="V355" s="174">
        <v>0</v>
      </c>
      <c r="W355" s="174">
        <v>0</v>
      </c>
      <c r="X355" s="174">
        <v>100</v>
      </c>
      <c r="Y355" s="174">
        <v>0</v>
      </c>
      <c r="Z355" s="174">
        <v>0</v>
      </c>
      <c r="AA355" s="164">
        <v>0</v>
      </c>
      <c r="AB355" s="108"/>
      <c r="AC355" s="108"/>
      <c r="AD355" s="107"/>
      <c r="AE355" s="107"/>
      <c r="AF355" s="107"/>
      <c r="AG355" s="107"/>
    </row>
    <row r="356" spans="1:33" x14ac:dyDescent="0.25">
      <c r="A356" s="4" t="s">
        <v>344</v>
      </c>
      <c r="B356" s="79" t="s">
        <v>850</v>
      </c>
      <c r="C356" s="54">
        <v>0</v>
      </c>
      <c r="D356" s="54">
        <v>0</v>
      </c>
      <c r="E356" s="54">
        <v>100</v>
      </c>
      <c r="F356" s="54">
        <v>0</v>
      </c>
      <c r="G356" s="54">
        <v>0</v>
      </c>
      <c r="H356" s="54">
        <v>0</v>
      </c>
      <c r="I356" s="54">
        <v>0</v>
      </c>
      <c r="J356" s="54">
        <v>0</v>
      </c>
      <c r="K356" s="54">
        <v>100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54">
        <v>100</v>
      </c>
      <c r="R356" s="54">
        <v>0</v>
      </c>
      <c r="S356" s="54">
        <v>0</v>
      </c>
      <c r="T356" s="54">
        <v>0</v>
      </c>
      <c r="U356" s="151">
        <v>0</v>
      </c>
      <c r="V356" s="174">
        <v>0</v>
      </c>
      <c r="W356" s="174">
        <v>0</v>
      </c>
      <c r="X356" s="174">
        <v>100</v>
      </c>
      <c r="Y356" s="174">
        <v>0</v>
      </c>
      <c r="Z356" s="174">
        <v>0</v>
      </c>
      <c r="AA356" s="164">
        <v>0</v>
      </c>
      <c r="AB356" s="108"/>
      <c r="AC356" s="108"/>
      <c r="AD356" s="107"/>
      <c r="AE356" s="107"/>
      <c r="AF356" s="107"/>
      <c r="AG356" s="107"/>
    </row>
    <row r="357" spans="1:33" x14ac:dyDescent="0.25">
      <c r="A357" s="4" t="s">
        <v>345</v>
      </c>
      <c r="B357" s="79" t="s">
        <v>851</v>
      </c>
      <c r="C357" s="54">
        <v>0</v>
      </c>
      <c r="D357" s="54">
        <v>0</v>
      </c>
      <c r="E357" s="54">
        <v>100</v>
      </c>
      <c r="F357" s="54">
        <v>0</v>
      </c>
      <c r="G357" s="54">
        <v>0</v>
      </c>
      <c r="H357" s="54">
        <v>0</v>
      </c>
      <c r="I357" s="54">
        <v>20</v>
      </c>
      <c r="J357" s="54">
        <v>0</v>
      </c>
      <c r="K357" s="54">
        <v>0</v>
      </c>
      <c r="L357" s="54">
        <v>20</v>
      </c>
      <c r="M357" s="54">
        <v>0</v>
      </c>
      <c r="N357" s="54">
        <v>0</v>
      </c>
      <c r="O357" s="54">
        <v>20</v>
      </c>
      <c r="P357" s="54">
        <v>0</v>
      </c>
      <c r="Q357" s="54">
        <v>0</v>
      </c>
      <c r="R357" s="54">
        <v>20</v>
      </c>
      <c r="S357" s="54">
        <v>0</v>
      </c>
      <c r="T357" s="54">
        <v>0</v>
      </c>
      <c r="U357" s="151">
        <v>0</v>
      </c>
      <c r="V357" s="174">
        <v>20</v>
      </c>
      <c r="W357" s="174">
        <v>0</v>
      </c>
      <c r="X357" s="174">
        <v>0</v>
      </c>
      <c r="Y357" s="174">
        <v>0</v>
      </c>
      <c r="Z357" s="174">
        <v>0</v>
      </c>
      <c r="AA357" s="164">
        <v>0</v>
      </c>
      <c r="AB357" s="108"/>
      <c r="AC357" s="108"/>
      <c r="AD357" s="107"/>
      <c r="AE357" s="107"/>
      <c r="AF357" s="107"/>
      <c r="AG357" s="107"/>
    </row>
    <row r="358" spans="1:33" x14ac:dyDescent="0.25">
      <c r="A358" s="4" t="s">
        <v>346</v>
      </c>
      <c r="B358" s="79" t="s">
        <v>852</v>
      </c>
      <c r="C358" s="54">
        <v>0</v>
      </c>
      <c r="D358" s="54">
        <v>0</v>
      </c>
      <c r="E358" s="54">
        <v>100</v>
      </c>
      <c r="F358" s="54">
        <v>0</v>
      </c>
      <c r="G358" s="54">
        <v>0</v>
      </c>
      <c r="H358" s="54">
        <v>0</v>
      </c>
      <c r="I358" s="54">
        <v>0</v>
      </c>
      <c r="J358" s="54">
        <v>0</v>
      </c>
      <c r="K358" s="54">
        <v>100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100</v>
      </c>
      <c r="R358" s="54">
        <v>0</v>
      </c>
      <c r="S358" s="54">
        <v>0</v>
      </c>
      <c r="T358" s="54">
        <v>0</v>
      </c>
      <c r="U358" s="151">
        <v>0</v>
      </c>
      <c r="V358" s="174">
        <v>0</v>
      </c>
      <c r="W358" s="174">
        <v>0</v>
      </c>
      <c r="X358" s="174">
        <v>100</v>
      </c>
      <c r="Y358" s="174">
        <v>0</v>
      </c>
      <c r="Z358" s="174">
        <v>0</v>
      </c>
      <c r="AA358" s="164">
        <v>0</v>
      </c>
      <c r="AB358" s="108"/>
      <c r="AC358" s="108"/>
      <c r="AD358" s="107"/>
      <c r="AE358" s="107"/>
      <c r="AF358" s="107"/>
      <c r="AG358" s="107"/>
    </row>
    <row r="359" spans="1:33" x14ac:dyDescent="0.25">
      <c r="A359" s="4" t="s">
        <v>347</v>
      </c>
      <c r="B359" s="79" t="s">
        <v>853</v>
      </c>
      <c r="C359" s="54">
        <v>0</v>
      </c>
      <c r="D359" s="54">
        <v>0</v>
      </c>
      <c r="E359" s="54">
        <v>100</v>
      </c>
      <c r="F359" s="54">
        <v>0</v>
      </c>
      <c r="G359" s="54">
        <v>0</v>
      </c>
      <c r="H359" s="54">
        <v>0</v>
      </c>
      <c r="I359" s="54">
        <v>0</v>
      </c>
      <c r="J359" s="54">
        <v>0</v>
      </c>
      <c r="K359" s="54">
        <v>100</v>
      </c>
      <c r="L359" s="54">
        <v>0</v>
      </c>
      <c r="M359" s="54">
        <v>0</v>
      </c>
      <c r="N359" s="54">
        <v>0</v>
      </c>
      <c r="O359" s="54">
        <v>1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151">
        <v>0</v>
      </c>
      <c r="V359" s="174">
        <v>1</v>
      </c>
      <c r="W359" s="174">
        <v>0</v>
      </c>
      <c r="X359" s="174">
        <v>0</v>
      </c>
      <c r="Y359" s="174">
        <v>0</v>
      </c>
      <c r="Z359" s="174">
        <v>0</v>
      </c>
      <c r="AA359" s="164">
        <v>0</v>
      </c>
      <c r="AB359" s="108"/>
      <c r="AC359" s="108"/>
      <c r="AD359" s="107"/>
      <c r="AE359" s="107"/>
      <c r="AF359" s="107"/>
      <c r="AG359" s="107"/>
    </row>
    <row r="360" spans="1:33" x14ac:dyDescent="0.25">
      <c r="A360" s="4" t="s">
        <v>348</v>
      </c>
      <c r="B360" s="79" t="s">
        <v>854</v>
      </c>
      <c r="C360" s="54">
        <v>0</v>
      </c>
      <c r="D360" s="54">
        <v>0</v>
      </c>
      <c r="E360" s="54">
        <v>100</v>
      </c>
      <c r="F360" s="54">
        <v>0</v>
      </c>
      <c r="G360" s="54">
        <v>0</v>
      </c>
      <c r="H360" s="54">
        <v>0</v>
      </c>
      <c r="I360" s="54">
        <v>0</v>
      </c>
      <c r="J360" s="54">
        <v>0</v>
      </c>
      <c r="K360" s="54">
        <v>100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100</v>
      </c>
      <c r="R360" s="54">
        <v>0</v>
      </c>
      <c r="S360" s="54">
        <v>0</v>
      </c>
      <c r="T360" s="54">
        <v>0</v>
      </c>
      <c r="U360" s="151">
        <v>0</v>
      </c>
      <c r="V360" s="174">
        <v>0</v>
      </c>
      <c r="W360" s="174">
        <v>0</v>
      </c>
      <c r="X360" s="174">
        <v>100</v>
      </c>
      <c r="Y360" s="174">
        <v>0</v>
      </c>
      <c r="Z360" s="174">
        <v>0</v>
      </c>
      <c r="AA360" s="164">
        <v>0</v>
      </c>
      <c r="AB360" s="108"/>
      <c r="AC360" s="108"/>
      <c r="AD360" s="107"/>
      <c r="AE360" s="107"/>
      <c r="AF360" s="107"/>
      <c r="AG360" s="107"/>
    </row>
    <row r="361" spans="1:33" x14ac:dyDescent="0.25">
      <c r="A361" s="4" t="s">
        <v>349</v>
      </c>
      <c r="B361" s="79" t="s">
        <v>855</v>
      </c>
      <c r="C361" s="54">
        <v>0</v>
      </c>
      <c r="D361" s="54">
        <v>0</v>
      </c>
      <c r="E361" s="54">
        <v>100</v>
      </c>
      <c r="F361" s="54">
        <v>0</v>
      </c>
      <c r="G361" s="54">
        <v>0</v>
      </c>
      <c r="H361" s="54">
        <v>0</v>
      </c>
      <c r="I361" s="54">
        <v>0</v>
      </c>
      <c r="J361" s="54">
        <v>0</v>
      </c>
      <c r="K361" s="54">
        <v>100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100</v>
      </c>
      <c r="R361" s="54">
        <v>0</v>
      </c>
      <c r="S361" s="54">
        <v>0</v>
      </c>
      <c r="T361" s="54">
        <v>0</v>
      </c>
      <c r="U361" s="151">
        <v>0</v>
      </c>
      <c r="V361" s="174">
        <v>0</v>
      </c>
      <c r="W361" s="174">
        <v>0</v>
      </c>
      <c r="X361" s="174">
        <v>100</v>
      </c>
      <c r="Y361" s="174">
        <v>0</v>
      </c>
      <c r="Z361" s="174">
        <v>0</v>
      </c>
      <c r="AA361" s="164">
        <v>0</v>
      </c>
      <c r="AB361" s="108"/>
      <c r="AC361" s="108"/>
      <c r="AD361" s="107"/>
      <c r="AE361" s="107"/>
      <c r="AF361" s="107"/>
      <c r="AG361" s="107"/>
    </row>
    <row r="362" spans="1:33" x14ac:dyDescent="0.25">
      <c r="A362" s="4" t="s">
        <v>350</v>
      </c>
      <c r="B362" s="79" t="s">
        <v>856</v>
      </c>
      <c r="C362" s="54">
        <v>0</v>
      </c>
      <c r="D362" s="54">
        <v>0</v>
      </c>
      <c r="E362" s="54">
        <v>100</v>
      </c>
      <c r="F362" s="54">
        <v>0</v>
      </c>
      <c r="G362" s="54">
        <v>0</v>
      </c>
      <c r="H362" s="54">
        <v>0</v>
      </c>
      <c r="I362" s="54">
        <v>0</v>
      </c>
      <c r="J362" s="54">
        <v>0</v>
      </c>
      <c r="K362" s="54">
        <v>100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100</v>
      </c>
      <c r="R362" s="54">
        <v>0</v>
      </c>
      <c r="S362" s="54">
        <v>0</v>
      </c>
      <c r="T362" s="54">
        <v>0</v>
      </c>
      <c r="U362" s="151">
        <v>0</v>
      </c>
      <c r="V362" s="174">
        <v>0</v>
      </c>
      <c r="W362" s="174">
        <v>0</v>
      </c>
      <c r="X362" s="174">
        <v>100</v>
      </c>
      <c r="Y362" s="174">
        <v>0</v>
      </c>
      <c r="Z362" s="174">
        <v>0</v>
      </c>
      <c r="AA362" s="164">
        <v>0</v>
      </c>
      <c r="AB362" s="108"/>
      <c r="AC362" s="108"/>
      <c r="AD362" s="107"/>
      <c r="AE362" s="107"/>
      <c r="AF362" s="107"/>
      <c r="AG362" s="107"/>
    </row>
    <row r="363" spans="1:33" x14ac:dyDescent="0.25">
      <c r="A363" s="4" t="s">
        <v>351</v>
      </c>
      <c r="B363" s="79" t="s">
        <v>857</v>
      </c>
      <c r="C363" s="54">
        <v>0</v>
      </c>
      <c r="D363" s="54">
        <v>0</v>
      </c>
      <c r="E363" s="54">
        <v>100</v>
      </c>
      <c r="F363" s="54">
        <v>0</v>
      </c>
      <c r="G363" s="54">
        <v>0</v>
      </c>
      <c r="H363" s="54">
        <v>0</v>
      </c>
      <c r="I363" s="54">
        <v>0</v>
      </c>
      <c r="J363" s="54">
        <v>0</v>
      </c>
      <c r="K363" s="54">
        <v>100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100</v>
      </c>
      <c r="R363" s="54">
        <v>0</v>
      </c>
      <c r="S363" s="54">
        <v>0</v>
      </c>
      <c r="T363" s="54">
        <v>0</v>
      </c>
      <c r="U363" s="151">
        <v>0</v>
      </c>
      <c r="V363" s="174">
        <v>2</v>
      </c>
      <c r="W363" s="174">
        <v>0</v>
      </c>
      <c r="X363" s="174">
        <v>0</v>
      </c>
      <c r="Y363" s="174">
        <v>0</v>
      </c>
      <c r="Z363" s="174">
        <v>0</v>
      </c>
      <c r="AA363" s="164">
        <v>0</v>
      </c>
      <c r="AB363" s="108"/>
      <c r="AC363" s="108"/>
      <c r="AD363" s="107"/>
      <c r="AE363" s="107"/>
      <c r="AF363" s="107"/>
      <c r="AG363" s="107"/>
    </row>
    <row r="364" spans="1:33" x14ac:dyDescent="0.25">
      <c r="A364" s="4" t="s">
        <v>352</v>
      </c>
      <c r="B364" s="79" t="s">
        <v>862</v>
      </c>
      <c r="C364" s="54">
        <v>0</v>
      </c>
      <c r="D364" s="54">
        <v>0</v>
      </c>
      <c r="E364" s="54">
        <v>100</v>
      </c>
      <c r="F364" s="54">
        <v>0</v>
      </c>
      <c r="G364" s="54">
        <v>0</v>
      </c>
      <c r="H364" s="54">
        <v>0</v>
      </c>
      <c r="I364" s="54">
        <v>0</v>
      </c>
      <c r="J364" s="54">
        <v>0</v>
      </c>
      <c r="K364" s="54">
        <v>100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100</v>
      </c>
      <c r="R364" s="54">
        <v>0</v>
      </c>
      <c r="S364" s="54">
        <v>0</v>
      </c>
      <c r="T364" s="54">
        <v>0</v>
      </c>
      <c r="U364" s="151">
        <v>0</v>
      </c>
      <c r="V364" s="174">
        <v>0</v>
      </c>
      <c r="W364" s="174">
        <v>0</v>
      </c>
      <c r="X364" s="174">
        <v>100</v>
      </c>
      <c r="Y364" s="174">
        <v>0</v>
      </c>
      <c r="Z364" s="174">
        <v>0</v>
      </c>
      <c r="AA364" s="164">
        <v>0</v>
      </c>
      <c r="AB364" s="108"/>
      <c r="AC364" s="108"/>
      <c r="AD364" s="107"/>
      <c r="AE364" s="107"/>
      <c r="AF364" s="107"/>
      <c r="AG364" s="107"/>
    </row>
    <row r="365" spans="1:33" x14ac:dyDescent="0.25">
      <c r="A365" s="4" t="s">
        <v>353</v>
      </c>
      <c r="B365" s="79" t="s">
        <v>858</v>
      </c>
      <c r="C365" s="54">
        <v>1</v>
      </c>
      <c r="D365" s="54">
        <v>1</v>
      </c>
      <c r="E365" s="54">
        <v>100</v>
      </c>
      <c r="F365" s="54">
        <v>0</v>
      </c>
      <c r="G365" s="54">
        <v>0</v>
      </c>
      <c r="H365" s="54">
        <v>0</v>
      </c>
      <c r="I365" s="54">
        <v>1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1</v>
      </c>
      <c r="P365" s="54">
        <v>0</v>
      </c>
      <c r="Q365" s="54">
        <v>0</v>
      </c>
      <c r="R365" s="54">
        <v>0</v>
      </c>
      <c r="S365" s="54">
        <v>0</v>
      </c>
      <c r="T365" s="54">
        <v>0</v>
      </c>
      <c r="U365" s="151">
        <v>0</v>
      </c>
      <c r="V365" s="174">
        <v>1</v>
      </c>
      <c r="W365" s="174">
        <v>0</v>
      </c>
      <c r="X365" s="174">
        <v>0</v>
      </c>
      <c r="Y365" s="174">
        <v>0</v>
      </c>
      <c r="Z365" s="174">
        <v>0</v>
      </c>
      <c r="AA365" s="164">
        <v>0</v>
      </c>
      <c r="AB365" s="108"/>
      <c r="AC365" s="108"/>
      <c r="AD365" s="107"/>
      <c r="AE365" s="107"/>
      <c r="AF365" s="107"/>
      <c r="AG365" s="107"/>
    </row>
    <row r="366" spans="1:33" x14ac:dyDescent="0.25">
      <c r="A366" s="4" t="s">
        <v>354</v>
      </c>
      <c r="B366" s="79" t="s">
        <v>859</v>
      </c>
      <c r="C366" s="54">
        <v>0</v>
      </c>
      <c r="D366" s="54">
        <v>0</v>
      </c>
      <c r="E366" s="54">
        <v>100</v>
      </c>
      <c r="F366" s="54">
        <v>0</v>
      </c>
      <c r="G366" s="54">
        <v>0</v>
      </c>
      <c r="H366" s="54">
        <v>0</v>
      </c>
      <c r="I366" s="54">
        <v>0</v>
      </c>
      <c r="J366" s="54">
        <v>0</v>
      </c>
      <c r="K366" s="54">
        <v>100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54">
        <v>100</v>
      </c>
      <c r="R366" s="54">
        <v>0</v>
      </c>
      <c r="S366" s="54">
        <v>0</v>
      </c>
      <c r="T366" s="54">
        <v>0</v>
      </c>
      <c r="U366" s="151">
        <v>0</v>
      </c>
      <c r="V366" s="174">
        <v>4</v>
      </c>
      <c r="W366" s="174">
        <v>0</v>
      </c>
      <c r="X366" s="174">
        <v>0</v>
      </c>
      <c r="Y366" s="174">
        <v>0</v>
      </c>
      <c r="Z366" s="174">
        <v>0</v>
      </c>
      <c r="AA366" s="164">
        <v>0</v>
      </c>
      <c r="AB366" s="108"/>
      <c r="AC366" s="108"/>
      <c r="AD366" s="107"/>
      <c r="AE366" s="107"/>
      <c r="AF366" s="107"/>
      <c r="AG366" s="107"/>
    </row>
    <row r="367" spans="1:33" ht="23.25" x14ac:dyDescent="0.25">
      <c r="A367" s="30"/>
      <c r="B367" s="29" t="s">
        <v>860</v>
      </c>
      <c r="C367" s="41">
        <f>SUM(C345:C366)</f>
        <v>46</v>
      </c>
      <c r="D367" s="41">
        <f>SUM(D345:D366)</f>
        <v>46</v>
      </c>
      <c r="E367" s="41">
        <v>100</v>
      </c>
      <c r="F367" s="41">
        <v>0</v>
      </c>
      <c r="G367" s="41">
        <v>0</v>
      </c>
      <c r="H367" s="41">
        <v>0</v>
      </c>
      <c r="I367" s="41">
        <f>SUM(I345:I366)</f>
        <v>72</v>
      </c>
      <c r="J367" s="41">
        <f>SUM(J345:J366)</f>
        <v>40</v>
      </c>
      <c r="K367" s="41">
        <v>61</v>
      </c>
      <c r="L367" s="41">
        <f>SUM(L345:L366)</f>
        <v>23</v>
      </c>
      <c r="M367" s="41">
        <v>0</v>
      </c>
      <c r="N367" s="41">
        <v>0</v>
      </c>
      <c r="O367" s="41">
        <f>SUM(O345:O366)</f>
        <v>204</v>
      </c>
      <c r="P367" s="41">
        <f>SUM(P345:P366)</f>
        <v>92</v>
      </c>
      <c r="Q367" s="41">
        <v>45</v>
      </c>
      <c r="R367" s="41">
        <f>SUM(R345:R366)</f>
        <v>28</v>
      </c>
      <c r="S367" s="41">
        <f>SUM(S345:S366)</f>
        <v>0</v>
      </c>
      <c r="T367" s="41">
        <v>0</v>
      </c>
      <c r="U367" s="119"/>
      <c r="V367" s="158">
        <f>SUM(V345:V366)</f>
        <v>246</v>
      </c>
      <c r="W367" s="158">
        <f>SUM(W345:W366)</f>
        <v>137</v>
      </c>
      <c r="X367" s="158">
        <v>56</v>
      </c>
      <c r="Y367" s="158">
        <f>SUM(Y345:Y366)</f>
        <v>10</v>
      </c>
      <c r="Z367" s="158">
        <f>SUM(Z345:Z366)</f>
        <v>0</v>
      </c>
      <c r="AA367" s="158">
        <v>0</v>
      </c>
      <c r="AB367" s="108"/>
      <c r="AC367" s="108"/>
      <c r="AD367" s="107"/>
      <c r="AE367" s="107"/>
      <c r="AF367" s="107"/>
      <c r="AG367" s="107"/>
    </row>
    <row r="368" spans="1:33" x14ac:dyDescent="0.25">
      <c r="A368" s="4" t="s">
        <v>332</v>
      </c>
      <c r="B368" s="18" t="s">
        <v>861</v>
      </c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136"/>
      <c r="V368" s="195"/>
      <c r="W368" s="195"/>
      <c r="X368" s="195"/>
      <c r="Y368" s="195"/>
      <c r="Z368" s="195"/>
      <c r="AA368" s="195"/>
      <c r="AB368" s="108"/>
      <c r="AC368" s="108"/>
      <c r="AD368" s="107"/>
      <c r="AE368" s="107"/>
      <c r="AF368" s="107"/>
      <c r="AG368" s="107"/>
    </row>
    <row r="369" spans="1:33" ht="15" customHeight="1" x14ac:dyDescent="0.25">
      <c r="A369" s="4" t="s">
        <v>356</v>
      </c>
      <c r="B369" s="7" t="s">
        <v>895</v>
      </c>
      <c r="C369" s="54">
        <v>0</v>
      </c>
      <c r="D369" s="54">
        <v>0</v>
      </c>
      <c r="E369" s="54">
        <v>0</v>
      </c>
      <c r="F369" s="54">
        <v>0</v>
      </c>
      <c r="G369" s="54">
        <v>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0</v>
      </c>
      <c r="Q369" s="54">
        <v>100</v>
      </c>
      <c r="R369" s="54">
        <v>0</v>
      </c>
      <c r="S369" s="54">
        <v>0</v>
      </c>
      <c r="T369" s="54">
        <v>0</v>
      </c>
      <c r="U369" s="151">
        <v>0</v>
      </c>
      <c r="V369" s="174">
        <v>0</v>
      </c>
      <c r="W369" s="174">
        <v>0</v>
      </c>
      <c r="X369" s="174">
        <v>100</v>
      </c>
      <c r="Y369" s="174">
        <v>0</v>
      </c>
      <c r="Z369" s="174">
        <v>0</v>
      </c>
      <c r="AA369" s="164">
        <v>0</v>
      </c>
      <c r="AB369" s="108"/>
      <c r="AC369" s="108"/>
      <c r="AD369" s="107"/>
      <c r="AE369" s="107"/>
      <c r="AF369" s="107"/>
      <c r="AG369" s="107"/>
    </row>
    <row r="370" spans="1:33" x14ac:dyDescent="0.25">
      <c r="A370" s="4" t="s">
        <v>357</v>
      </c>
      <c r="B370" s="7" t="s">
        <v>896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7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29"/>
      <c r="V370" s="175">
        <v>7</v>
      </c>
      <c r="W370" s="175">
        <v>6</v>
      </c>
      <c r="X370" s="175">
        <v>86</v>
      </c>
      <c r="Y370" s="175">
        <v>0</v>
      </c>
      <c r="Z370" s="175">
        <v>0</v>
      </c>
      <c r="AA370" s="175">
        <v>0</v>
      </c>
      <c r="AB370" s="108"/>
      <c r="AC370" s="108"/>
      <c r="AD370" s="107"/>
      <c r="AE370" s="107"/>
      <c r="AF370" s="107"/>
      <c r="AG370" s="107"/>
    </row>
    <row r="371" spans="1:33" x14ac:dyDescent="0.25">
      <c r="A371" s="4" t="s">
        <v>358</v>
      </c>
      <c r="B371" s="7" t="s">
        <v>897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100</v>
      </c>
      <c r="R371" s="16">
        <v>0</v>
      </c>
      <c r="S371" s="16">
        <v>0</v>
      </c>
      <c r="T371" s="16">
        <v>0</v>
      </c>
      <c r="U371" s="129"/>
      <c r="V371" s="175">
        <v>0</v>
      </c>
      <c r="W371" s="175">
        <v>0</v>
      </c>
      <c r="X371" s="175">
        <v>100</v>
      </c>
      <c r="Y371" s="175">
        <v>0</v>
      </c>
      <c r="Z371" s="175">
        <v>0</v>
      </c>
      <c r="AA371" s="175">
        <v>0</v>
      </c>
      <c r="AB371" s="108"/>
      <c r="AC371" s="108"/>
      <c r="AD371" s="107"/>
      <c r="AE371" s="107"/>
      <c r="AF371" s="107"/>
      <c r="AG371" s="107"/>
    </row>
    <row r="372" spans="1:33" ht="11.25" customHeight="1" x14ac:dyDescent="0.25">
      <c r="A372" s="4" t="s">
        <v>359</v>
      </c>
      <c r="B372" s="7" t="s">
        <v>898</v>
      </c>
      <c r="C372" s="54">
        <v>0</v>
      </c>
      <c r="D372" s="54">
        <v>0</v>
      </c>
      <c r="E372" s="54">
        <v>0</v>
      </c>
      <c r="F372" s="54">
        <v>0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100</v>
      </c>
      <c r="R372" s="54">
        <v>0</v>
      </c>
      <c r="S372" s="54">
        <v>0</v>
      </c>
      <c r="T372" s="54">
        <v>0</v>
      </c>
      <c r="U372" s="151">
        <v>0</v>
      </c>
      <c r="V372" s="174">
        <v>0</v>
      </c>
      <c r="W372" s="174">
        <v>0</v>
      </c>
      <c r="X372" s="174">
        <v>100</v>
      </c>
      <c r="Y372" s="174">
        <v>0</v>
      </c>
      <c r="Z372" s="174">
        <v>0</v>
      </c>
      <c r="AA372" s="164">
        <v>0</v>
      </c>
      <c r="AB372" s="108"/>
      <c r="AC372" s="108"/>
      <c r="AD372" s="107"/>
      <c r="AE372" s="107"/>
      <c r="AF372" s="107"/>
      <c r="AG372" s="107"/>
    </row>
    <row r="373" spans="1:33" ht="12.75" customHeight="1" x14ac:dyDescent="0.25">
      <c r="A373" s="4" t="s">
        <v>360</v>
      </c>
      <c r="B373" s="7" t="s">
        <v>899</v>
      </c>
      <c r="C373" s="54">
        <v>0</v>
      </c>
      <c r="D373" s="54">
        <v>0</v>
      </c>
      <c r="E373" s="54">
        <v>0</v>
      </c>
      <c r="F373" s="54">
        <v>0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100</v>
      </c>
      <c r="R373" s="54">
        <v>0</v>
      </c>
      <c r="S373" s="54">
        <v>0</v>
      </c>
      <c r="T373" s="54">
        <v>0</v>
      </c>
      <c r="U373" s="151">
        <v>0</v>
      </c>
      <c r="V373" s="174">
        <v>0</v>
      </c>
      <c r="W373" s="174">
        <v>0</v>
      </c>
      <c r="X373" s="174">
        <v>100</v>
      </c>
      <c r="Y373" s="174">
        <v>0</v>
      </c>
      <c r="Z373" s="174">
        <v>0</v>
      </c>
      <c r="AA373" s="164">
        <v>0</v>
      </c>
      <c r="AB373" s="108"/>
      <c r="AC373" s="108"/>
      <c r="AD373" s="107"/>
      <c r="AE373" s="107"/>
      <c r="AF373" s="107"/>
      <c r="AG373" s="107"/>
    </row>
    <row r="374" spans="1:33" x14ac:dyDescent="0.25">
      <c r="A374" s="4" t="s">
        <v>361</v>
      </c>
      <c r="B374" s="7" t="s">
        <v>900</v>
      </c>
      <c r="C374" s="54">
        <v>0</v>
      </c>
      <c r="D374" s="54">
        <v>0</v>
      </c>
      <c r="E374" s="54">
        <v>0</v>
      </c>
      <c r="F374" s="54">
        <v>0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100</v>
      </c>
      <c r="R374" s="54">
        <v>0</v>
      </c>
      <c r="S374" s="54">
        <v>0</v>
      </c>
      <c r="T374" s="54">
        <v>0</v>
      </c>
      <c r="U374" s="151">
        <v>0</v>
      </c>
      <c r="V374" s="174">
        <v>0</v>
      </c>
      <c r="W374" s="174">
        <v>0</v>
      </c>
      <c r="X374" s="174">
        <v>100</v>
      </c>
      <c r="Y374" s="174">
        <v>0</v>
      </c>
      <c r="Z374" s="174">
        <v>0</v>
      </c>
      <c r="AA374" s="164">
        <v>0</v>
      </c>
      <c r="AB374" s="108"/>
      <c r="AC374" s="108"/>
      <c r="AD374" s="107"/>
      <c r="AE374" s="107"/>
      <c r="AF374" s="107"/>
      <c r="AG374" s="107"/>
    </row>
    <row r="375" spans="1:33" ht="12.75" customHeight="1" x14ac:dyDescent="0.25">
      <c r="A375" s="4" t="s">
        <v>362</v>
      </c>
      <c r="B375" s="7" t="s">
        <v>901</v>
      </c>
      <c r="C375" s="54">
        <v>0</v>
      </c>
      <c r="D375" s="54">
        <v>0</v>
      </c>
      <c r="E375" s="54">
        <v>0</v>
      </c>
      <c r="F375" s="54">
        <v>0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54">
        <v>100</v>
      </c>
      <c r="R375" s="54">
        <v>0</v>
      </c>
      <c r="S375" s="54">
        <v>0</v>
      </c>
      <c r="T375" s="54">
        <v>0</v>
      </c>
      <c r="U375" s="151">
        <v>0</v>
      </c>
      <c r="V375" s="174">
        <v>0</v>
      </c>
      <c r="W375" s="174">
        <v>0</v>
      </c>
      <c r="X375" s="174">
        <v>100</v>
      </c>
      <c r="Y375" s="174">
        <v>0</v>
      </c>
      <c r="Z375" s="174">
        <v>0</v>
      </c>
      <c r="AA375" s="164">
        <v>0</v>
      </c>
      <c r="AB375" s="108"/>
      <c r="AC375" s="108"/>
      <c r="AD375" s="107"/>
      <c r="AE375" s="107"/>
      <c r="AF375" s="107"/>
      <c r="AG375" s="107"/>
    </row>
    <row r="376" spans="1:33" x14ac:dyDescent="0.25">
      <c r="A376" s="4" t="s">
        <v>363</v>
      </c>
      <c r="B376" s="7" t="s">
        <v>902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21</v>
      </c>
      <c r="P376" s="16">
        <v>21</v>
      </c>
      <c r="Q376" s="16">
        <v>100</v>
      </c>
      <c r="R376" s="16">
        <v>0</v>
      </c>
      <c r="S376" s="16">
        <v>0</v>
      </c>
      <c r="T376" s="16">
        <v>0</v>
      </c>
      <c r="U376" s="129"/>
      <c r="V376" s="175">
        <v>21</v>
      </c>
      <c r="W376" s="175">
        <v>21</v>
      </c>
      <c r="X376" s="175">
        <v>100</v>
      </c>
      <c r="Y376" s="175">
        <v>0</v>
      </c>
      <c r="Z376" s="175">
        <v>0</v>
      </c>
      <c r="AA376" s="175">
        <v>0</v>
      </c>
      <c r="AB376" s="108"/>
      <c r="AC376" s="108"/>
      <c r="AD376" s="107"/>
      <c r="AE376" s="107"/>
      <c r="AF376" s="107"/>
      <c r="AG376" s="107"/>
    </row>
    <row r="377" spans="1:33" ht="23.25" x14ac:dyDescent="0.25">
      <c r="A377" s="4" t="s">
        <v>364</v>
      </c>
      <c r="B377" s="7" t="s">
        <v>903</v>
      </c>
      <c r="C377" s="54">
        <v>0</v>
      </c>
      <c r="D377" s="54">
        <v>0</v>
      </c>
      <c r="E377" s="54">
        <v>0</v>
      </c>
      <c r="F377" s="54">
        <v>0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54">
        <v>100</v>
      </c>
      <c r="R377" s="54">
        <v>0</v>
      </c>
      <c r="S377" s="54">
        <v>0</v>
      </c>
      <c r="T377" s="54">
        <v>0</v>
      </c>
      <c r="U377" s="151">
        <v>0</v>
      </c>
      <c r="V377" s="174">
        <v>0</v>
      </c>
      <c r="W377" s="174">
        <v>0</v>
      </c>
      <c r="X377" s="174">
        <v>100</v>
      </c>
      <c r="Y377" s="174">
        <v>0</v>
      </c>
      <c r="Z377" s="174">
        <v>0</v>
      </c>
      <c r="AA377" s="164">
        <v>0</v>
      </c>
      <c r="AB377" s="108"/>
      <c r="AC377" s="108"/>
      <c r="AD377" s="107"/>
      <c r="AE377" s="107"/>
      <c r="AF377" s="107"/>
      <c r="AG377" s="107"/>
    </row>
    <row r="378" spans="1:33" x14ac:dyDescent="0.25">
      <c r="A378" s="4" t="s">
        <v>365</v>
      </c>
      <c r="B378" s="7" t="s">
        <v>904</v>
      </c>
      <c r="C378" s="54">
        <v>0</v>
      </c>
      <c r="D378" s="54">
        <v>0</v>
      </c>
      <c r="E378" s="54">
        <v>0</v>
      </c>
      <c r="F378" s="54">
        <v>0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100</v>
      </c>
      <c r="R378" s="54">
        <v>0</v>
      </c>
      <c r="S378" s="54">
        <v>0</v>
      </c>
      <c r="T378" s="54">
        <v>0</v>
      </c>
      <c r="U378" s="151">
        <v>0</v>
      </c>
      <c r="V378" s="174">
        <v>0</v>
      </c>
      <c r="W378" s="174">
        <v>0</v>
      </c>
      <c r="X378" s="174">
        <v>100</v>
      </c>
      <c r="Y378" s="174">
        <v>0</v>
      </c>
      <c r="Z378" s="174">
        <v>0</v>
      </c>
      <c r="AA378" s="164">
        <v>0</v>
      </c>
      <c r="AB378" s="108"/>
      <c r="AC378" s="108"/>
      <c r="AD378" s="107"/>
      <c r="AE378" s="107"/>
      <c r="AF378" s="107"/>
      <c r="AG378" s="107"/>
    </row>
    <row r="379" spans="1:33" x14ac:dyDescent="0.25">
      <c r="A379" s="4" t="s">
        <v>366</v>
      </c>
      <c r="B379" s="7" t="s">
        <v>905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14</v>
      </c>
      <c r="P379" s="16">
        <v>10</v>
      </c>
      <c r="Q379" s="55">
        <v>64</v>
      </c>
      <c r="R379" s="16">
        <v>0</v>
      </c>
      <c r="S379" s="16">
        <v>0</v>
      </c>
      <c r="T379" s="16">
        <v>0</v>
      </c>
      <c r="U379" s="129"/>
      <c r="V379" s="175">
        <v>12</v>
      </c>
      <c r="W379" s="175">
        <v>12</v>
      </c>
      <c r="X379" s="175">
        <v>100</v>
      </c>
      <c r="Y379" s="175">
        <v>0</v>
      </c>
      <c r="Z379" s="175">
        <v>0</v>
      </c>
      <c r="AA379" s="175">
        <v>0</v>
      </c>
      <c r="AB379" s="108"/>
      <c r="AC379" s="108"/>
      <c r="AD379" s="107"/>
      <c r="AE379" s="107"/>
      <c r="AF379" s="107"/>
      <c r="AG379" s="107"/>
    </row>
    <row r="380" spans="1:33" x14ac:dyDescent="0.25">
      <c r="A380" s="30"/>
      <c r="B380" s="29" t="s">
        <v>906</v>
      </c>
      <c r="C380" s="58">
        <f>SUM(C369:C379)</f>
        <v>0</v>
      </c>
      <c r="D380" s="58">
        <f>SUM(D369:D379)</f>
        <v>0</v>
      </c>
      <c r="E380" s="46">
        <v>0</v>
      </c>
      <c r="F380" s="46">
        <v>0</v>
      </c>
      <c r="G380" s="46">
        <v>0</v>
      </c>
      <c r="H380" s="46">
        <v>0</v>
      </c>
      <c r="I380" s="58">
        <f>SUM(I369:I379)</f>
        <v>0</v>
      </c>
      <c r="J380" s="58">
        <f>SUM(J369:J379)</f>
        <v>0</v>
      </c>
      <c r="K380" s="46">
        <v>0</v>
      </c>
      <c r="L380" s="46">
        <v>0</v>
      </c>
      <c r="M380" s="46">
        <v>0</v>
      </c>
      <c r="N380" s="46">
        <v>0</v>
      </c>
      <c r="O380" s="58">
        <f>SUM(O369:O379)</f>
        <v>42</v>
      </c>
      <c r="P380" s="58">
        <f>SUM(P369:P379)</f>
        <v>31</v>
      </c>
      <c r="Q380" s="46">
        <v>72.5</v>
      </c>
      <c r="R380" s="46">
        <v>0</v>
      </c>
      <c r="S380" s="46">
        <v>0</v>
      </c>
      <c r="T380" s="46">
        <v>0</v>
      </c>
      <c r="U380" s="128"/>
      <c r="V380" s="196">
        <f>SUM(V369:V379)</f>
        <v>40</v>
      </c>
      <c r="W380" s="196">
        <f>SUM(W369:W379)</f>
        <v>39</v>
      </c>
      <c r="X380" s="173">
        <v>97.6</v>
      </c>
      <c r="Y380" s="173">
        <v>0</v>
      </c>
      <c r="Z380" s="173">
        <v>0</v>
      </c>
      <c r="AA380" s="173">
        <v>0</v>
      </c>
      <c r="AB380" s="108"/>
      <c r="AC380" s="108"/>
      <c r="AD380" s="107"/>
      <c r="AE380" s="107"/>
      <c r="AF380" s="107"/>
      <c r="AG380" s="107"/>
    </row>
    <row r="381" spans="1:33" x14ac:dyDescent="0.25">
      <c r="A381" s="4" t="s">
        <v>355</v>
      </c>
      <c r="B381" s="18" t="s">
        <v>702</v>
      </c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136"/>
      <c r="V381" s="195"/>
      <c r="W381" s="195"/>
      <c r="X381" s="195"/>
      <c r="Y381" s="195"/>
      <c r="Z381" s="195"/>
      <c r="AA381" s="195"/>
      <c r="AB381" s="108"/>
      <c r="AC381" s="108"/>
      <c r="AD381" s="107"/>
      <c r="AE381" s="107"/>
      <c r="AF381" s="107"/>
      <c r="AG381" s="107"/>
    </row>
    <row r="382" spans="1:33" ht="16.5" customHeight="1" x14ac:dyDescent="0.25">
      <c r="A382" s="4" t="s">
        <v>368</v>
      </c>
      <c r="B382" s="79" t="s">
        <v>703</v>
      </c>
      <c r="C382" s="80">
        <v>0</v>
      </c>
      <c r="D382" s="80">
        <v>0</v>
      </c>
      <c r="E382" s="80">
        <v>100</v>
      </c>
      <c r="F382" s="80">
        <v>0</v>
      </c>
      <c r="G382" s="80">
        <v>0</v>
      </c>
      <c r="H382" s="80">
        <v>0</v>
      </c>
      <c r="I382" s="80">
        <v>0</v>
      </c>
      <c r="J382" s="80">
        <v>0</v>
      </c>
      <c r="K382" s="80">
        <v>100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>
        <v>100</v>
      </c>
      <c r="R382" s="80">
        <v>0</v>
      </c>
      <c r="S382" s="80">
        <v>0</v>
      </c>
      <c r="T382" s="80">
        <v>0</v>
      </c>
      <c r="U382" s="137">
        <v>0</v>
      </c>
      <c r="V382" s="197">
        <v>4</v>
      </c>
      <c r="W382" s="197">
        <v>4</v>
      </c>
      <c r="X382" s="197">
        <v>100</v>
      </c>
      <c r="Y382" s="197">
        <v>0</v>
      </c>
      <c r="Z382" s="197">
        <v>0</v>
      </c>
      <c r="AA382" s="197">
        <v>0</v>
      </c>
      <c r="AB382" s="108"/>
      <c r="AC382" s="108"/>
      <c r="AD382" s="107"/>
      <c r="AE382" s="107"/>
      <c r="AF382" s="107"/>
      <c r="AG382" s="107"/>
    </row>
    <row r="383" spans="1:33" x14ac:dyDescent="0.25">
      <c r="A383" s="4" t="s">
        <v>369</v>
      </c>
      <c r="B383" s="79" t="s">
        <v>718</v>
      </c>
      <c r="C383" s="50">
        <v>1</v>
      </c>
      <c r="D383" s="50">
        <v>1</v>
      </c>
      <c r="E383" s="50">
        <v>100</v>
      </c>
      <c r="F383" s="50">
        <v>0</v>
      </c>
      <c r="G383" s="50">
        <v>0</v>
      </c>
      <c r="H383" s="50">
        <v>0</v>
      </c>
      <c r="I383" s="50">
        <v>0</v>
      </c>
      <c r="J383" s="50">
        <v>0</v>
      </c>
      <c r="K383" s="50">
        <v>100</v>
      </c>
      <c r="L383" s="50">
        <v>0</v>
      </c>
      <c r="M383" s="50">
        <v>0</v>
      </c>
      <c r="N383" s="50">
        <v>0</v>
      </c>
      <c r="O383" s="50">
        <v>4</v>
      </c>
      <c r="P383" s="50">
        <v>4</v>
      </c>
      <c r="Q383" s="50">
        <v>100</v>
      </c>
      <c r="R383" s="50">
        <v>0</v>
      </c>
      <c r="S383" s="50">
        <v>0</v>
      </c>
      <c r="T383" s="50">
        <v>0</v>
      </c>
      <c r="U383" s="138"/>
      <c r="V383" s="198">
        <v>7</v>
      </c>
      <c r="W383" s="198">
        <v>7</v>
      </c>
      <c r="X383" s="198">
        <v>100</v>
      </c>
      <c r="Y383" s="198">
        <v>0</v>
      </c>
      <c r="Z383" s="198">
        <v>0</v>
      </c>
      <c r="AA383" s="198">
        <v>0</v>
      </c>
      <c r="AB383" s="108"/>
      <c r="AC383" s="108"/>
      <c r="AD383" s="107"/>
      <c r="AE383" s="107"/>
      <c r="AF383" s="107"/>
      <c r="AG383" s="107"/>
    </row>
    <row r="384" spans="1:33" x14ac:dyDescent="0.25">
      <c r="A384" s="4" t="s">
        <v>370</v>
      </c>
      <c r="B384" s="79" t="s">
        <v>704</v>
      </c>
      <c r="C384" s="43">
        <v>0</v>
      </c>
      <c r="D384" s="43">
        <v>0</v>
      </c>
      <c r="E384" s="43">
        <v>100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100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100</v>
      </c>
      <c r="R384" s="43">
        <v>0</v>
      </c>
      <c r="S384" s="43">
        <v>0</v>
      </c>
      <c r="T384" s="43">
        <v>0</v>
      </c>
      <c r="U384" s="123">
        <v>0</v>
      </c>
      <c r="V384" s="164">
        <v>0</v>
      </c>
      <c r="W384" s="164">
        <v>0</v>
      </c>
      <c r="X384" s="164">
        <v>100</v>
      </c>
      <c r="Y384" s="164">
        <v>0</v>
      </c>
      <c r="Z384" s="164">
        <v>0</v>
      </c>
      <c r="AA384" s="164">
        <v>0</v>
      </c>
      <c r="AB384" s="108"/>
      <c r="AC384" s="108"/>
      <c r="AD384" s="107"/>
      <c r="AE384" s="107"/>
      <c r="AF384" s="107"/>
      <c r="AG384" s="107"/>
    </row>
    <row r="385" spans="1:33" x14ac:dyDescent="0.25">
      <c r="A385" s="4" t="s">
        <v>371</v>
      </c>
      <c r="B385" s="79" t="s">
        <v>705</v>
      </c>
      <c r="C385" s="43">
        <v>0</v>
      </c>
      <c r="D385" s="43">
        <v>0</v>
      </c>
      <c r="E385" s="43">
        <v>100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100</v>
      </c>
      <c r="L385" s="43">
        <v>0</v>
      </c>
      <c r="M385" s="43">
        <v>0</v>
      </c>
      <c r="N385" s="43">
        <v>0</v>
      </c>
      <c r="O385" s="43">
        <v>0</v>
      </c>
      <c r="P385" s="43">
        <v>0</v>
      </c>
      <c r="Q385" s="43">
        <v>100</v>
      </c>
      <c r="R385" s="43">
        <v>0</v>
      </c>
      <c r="S385" s="43">
        <v>0</v>
      </c>
      <c r="T385" s="43">
        <v>0</v>
      </c>
      <c r="U385" s="123">
        <v>0</v>
      </c>
      <c r="V385" s="164">
        <v>0</v>
      </c>
      <c r="W385" s="164">
        <v>0</v>
      </c>
      <c r="X385" s="164">
        <v>100</v>
      </c>
      <c r="Y385" s="164">
        <v>0</v>
      </c>
      <c r="Z385" s="164">
        <v>0</v>
      </c>
      <c r="AA385" s="164">
        <v>0</v>
      </c>
      <c r="AB385" s="108"/>
      <c r="AC385" s="108"/>
      <c r="AD385" s="107"/>
      <c r="AE385" s="107"/>
      <c r="AF385" s="107"/>
      <c r="AG385" s="107"/>
    </row>
    <row r="386" spans="1:33" x14ac:dyDescent="0.25">
      <c r="A386" s="4" t="s">
        <v>372</v>
      </c>
      <c r="B386" s="79" t="s">
        <v>706</v>
      </c>
      <c r="C386" s="43">
        <v>0</v>
      </c>
      <c r="D386" s="43">
        <v>0</v>
      </c>
      <c r="E386" s="43">
        <v>100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100</v>
      </c>
      <c r="L386" s="43">
        <v>0</v>
      </c>
      <c r="M386" s="43">
        <v>0</v>
      </c>
      <c r="N386" s="43">
        <v>0</v>
      </c>
      <c r="O386" s="43">
        <v>0</v>
      </c>
      <c r="P386" s="43">
        <v>0</v>
      </c>
      <c r="Q386" s="43">
        <v>100</v>
      </c>
      <c r="R386" s="43">
        <v>0</v>
      </c>
      <c r="S386" s="43">
        <v>0</v>
      </c>
      <c r="T386" s="43">
        <v>0</v>
      </c>
      <c r="U386" s="123">
        <v>0</v>
      </c>
      <c r="V386" s="164">
        <v>0</v>
      </c>
      <c r="W386" s="164">
        <v>0</v>
      </c>
      <c r="X386" s="164">
        <v>100</v>
      </c>
      <c r="Y386" s="164">
        <v>0</v>
      </c>
      <c r="Z386" s="164">
        <v>0</v>
      </c>
      <c r="AA386" s="164">
        <v>0</v>
      </c>
      <c r="AB386" s="108"/>
      <c r="AC386" s="108"/>
      <c r="AD386" s="107"/>
      <c r="AE386" s="107"/>
      <c r="AF386" s="107"/>
      <c r="AG386" s="107"/>
    </row>
    <row r="387" spans="1:33" x14ac:dyDescent="0.25">
      <c r="A387" s="4" t="s">
        <v>373</v>
      </c>
      <c r="B387" s="79" t="s">
        <v>707</v>
      </c>
      <c r="C387" s="50">
        <v>0</v>
      </c>
      <c r="D387" s="50">
        <v>0</v>
      </c>
      <c r="E387" s="50">
        <v>100</v>
      </c>
      <c r="F387" s="50">
        <v>0</v>
      </c>
      <c r="G387" s="50">
        <v>0</v>
      </c>
      <c r="H387" s="50">
        <v>0</v>
      </c>
      <c r="I387" s="50">
        <v>0</v>
      </c>
      <c r="J387" s="50">
        <v>0</v>
      </c>
      <c r="K387" s="50">
        <v>100</v>
      </c>
      <c r="L387" s="50">
        <v>0</v>
      </c>
      <c r="M387" s="50">
        <v>0</v>
      </c>
      <c r="N387" s="50">
        <v>0</v>
      </c>
      <c r="O387" s="50">
        <v>10</v>
      </c>
      <c r="P387" s="50">
        <v>10</v>
      </c>
      <c r="Q387" s="50">
        <v>100</v>
      </c>
      <c r="R387" s="50">
        <v>0</v>
      </c>
      <c r="S387" s="50">
        <v>0</v>
      </c>
      <c r="T387" s="50">
        <v>0</v>
      </c>
      <c r="U387" s="138"/>
      <c r="V387" s="198">
        <v>10</v>
      </c>
      <c r="W387" s="198">
        <v>10</v>
      </c>
      <c r="X387" s="198">
        <v>100</v>
      </c>
      <c r="Y387" s="198">
        <v>0</v>
      </c>
      <c r="Z387" s="198">
        <v>0</v>
      </c>
      <c r="AA387" s="198">
        <v>0</v>
      </c>
      <c r="AB387" s="108"/>
      <c r="AC387" s="108"/>
      <c r="AD387" s="107"/>
      <c r="AE387" s="107"/>
      <c r="AF387" s="107"/>
      <c r="AG387" s="107"/>
    </row>
    <row r="388" spans="1:33" ht="15" customHeight="1" x14ac:dyDescent="0.25">
      <c r="A388" s="4" t="s">
        <v>374</v>
      </c>
      <c r="B388" s="79" t="s">
        <v>714</v>
      </c>
      <c r="C388" s="45">
        <v>0</v>
      </c>
      <c r="D388" s="45">
        <v>0</v>
      </c>
      <c r="E388" s="45">
        <v>100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100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100</v>
      </c>
      <c r="R388" s="45">
        <v>0</v>
      </c>
      <c r="S388" s="45">
        <v>0</v>
      </c>
      <c r="T388" s="45">
        <v>0</v>
      </c>
      <c r="U388" s="125">
        <v>0</v>
      </c>
      <c r="V388" s="166">
        <v>0</v>
      </c>
      <c r="W388" s="166">
        <v>0</v>
      </c>
      <c r="X388" s="166">
        <v>100</v>
      </c>
      <c r="Y388" s="166">
        <v>0</v>
      </c>
      <c r="Z388" s="166">
        <v>0</v>
      </c>
      <c r="AA388" s="166">
        <v>0</v>
      </c>
      <c r="AB388" s="108"/>
      <c r="AC388" s="108"/>
      <c r="AD388" s="107"/>
      <c r="AE388" s="107"/>
      <c r="AF388" s="107"/>
      <c r="AG388" s="107"/>
    </row>
    <row r="389" spans="1:33" x14ac:dyDescent="0.25">
      <c r="A389" s="4" t="s">
        <v>375</v>
      </c>
      <c r="B389" s="79" t="s">
        <v>650</v>
      </c>
      <c r="C389" s="43">
        <v>0</v>
      </c>
      <c r="D389" s="43">
        <v>0</v>
      </c>
      <c r="E389" s="43">
        <v>100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100</v>
      </c>
      <c r="L389" s="43">
        <v>0</v>
      </c>
      <c r="M389" s="43">
        <v>0</v>
      </c>
      <c r="N389" s="43">
        <v>0</v>
      </c>
      <c r="O389" s="43">
        <v>0</v>
      </c>
      <c r="P389" s="43">
        <v>0</v>
      </c>
      <c r="Q389" s="43">
        <v>100</v>
      </c>
      <c r="R389" s="43">
        <v>0</v>
      </c>
      <c r="S389" s="43">
        <v>0</v>
      </c>
      <c r="T389" s="43">
        <v>0</v>
      </c>
      <c r="U389" s="123">
        <v>0</v>
      </c>
      <c r="V389" s="164">
        <v>0</v>
      </c>
      <c r="W389" s="164">
        <v>0</v>
      </c>
      <c r="X389" s="164">
        <v>100</v>
      </c>
      <c r="Y389" s="164">
        <v>0</v>
      </c>
      <c r="Z389" s="164">
        <v>0</v>
      </c>
      <c r="AA389" s="164">
        <v>0</v>
      </c>
      <c r="AB389" s="108"/>
      <c r="AC389" s="108"/>
      <c r="AD389" s="107"/>
      <c r="AE389" s="107"/>
      <c r="AF389" s="107"/>
      <c r="AG389" s="107"/>
    </row>
    <row r="390" spans="1:33" x14ac:dyDescent="0.25">
      <c r="A390" s="4" t="s">
        <v>376</v>
      </c>
      <c r="B390" s="79" t="s">
        <v>708</v>
      </c>
      <c r="C390" s="43">
        <v>0</v>
      </c>
      <c r="D390" s="43">
        <v>0</v>
      </c>
      <c r="E390" s="43">
        <v>100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100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100</v>
      </c>
      <c r="R390" s="43">
        <v>0</v>
      </c>
      <c r="S390" s="43">
        <v>0</v>
      </c>
      <c r="T390" s="43">
        <v>0</v>
      </c>
      <c r="U390" s="123">
        <v>0</v>
      </c>
      <c r="V390" s="164">
        <v>0</v>
      </c>
      <c r="W390" s="164">
        <v>0</v>
      </c>
      <c r="X390" s="164">
        <v>100</v>
      </c>
      <c r="Y390" s="164">
        <v>0</v>
      </c>
      <c r="Z390" s="164">
        <v>0</v>
      </c>
      <c r="AA390" s="164">
        <v>0</v>
      </c>
      <c r="AB390" s="108"/>
      <c r="AC390" s="108"/>
      <c r="AD390" s="107"/>
      <c r="AE390" s="107"/>
      <c r="AF390" s="107"/>
      <c r="AG390" s="107"/>
    </row>
    <row r="391" spans="1:33" x14ac:dyDescent="0.25">
      <c r="A391" s="4" t="s">
        <v>377</v>
      </c>
      <c r="B391" s="79" t="s">
        <v>709</v>
      </c>
      <c r="C391" s="50">
        <v>0</v>
      </c>
      <c r="D391" s="50">
        <v>0</v>
      </c>
      <c r="E391" s="50">
        <v>100</v>
      </c>
      <c r="F391" s="50">
        <v>0</v>
      </c>
      <c r="G391" s="50">
        <v>0</v>
      </c>
      <c r="H391" s="50">
        <v>0</v>
      </c>
      <c r="I391" s="50">
        <v>0</v>
      </c>
      <c r="J391" s="50">
        <v>0</v>
      </c>
      <c r="K391" s="50">
        <v>100</v>
      </c>
      <c r="L391" s="50">
        <v>0</v>
      </c>
      <c r="M391" s="50">
        <v>0</v>
      </c>
      <c r="N391" s="50">
        <v>0</v>
      </c>
      <c r="O391" s="50">
        <v>7</v>
      </c>
      <c r="P391" s="50">
        <v>7</v>
      </c>
      <c r="Q391" s="50">
        <v>100</v>
      </c>
      <c r="R391" s="50">
        <v>0</v>
      </c>
      <c r="S391" s="50">
        <v>0</v>
      </c>
      <c r="T391" s="50">
        <v>0</v>
      </c>
      <c r="U391" s="138"/>
      <c r="V391" s="198">
        <v>17</v>
      </c>
      <c r="W391" s="198">
        <v>17</v>
      </c>
      <c r="X391" s="198">
        <v>100</v>
      </c>
      <c r="Y391" s="198">
        <v>0</v>
      </c>
      <c r="Z391" s="198">
        <v>0</v>
      </c>
      <c r="AA391" s="198">
        <v>0</v>
      </c>
      <c r="AB391" s="108"/>
      <c r="AC391" s="108"/>
      <c r="AD391" s="107"/>
      <c r="AE391" s="107"/>
      <c r="AF391" s="107"/>
      <c r="AG391" s="107"/>
    </row>
    <row r="392" spans="1:33" x14ac:dyDescent="0.25">
      <c r="A392" s="4" t="s">
        <v>378</v>
      </c>
      <c r="B392" s="79" t="s">
        <v>710</v>
      </c>
      <c r="C392" s="43">
        <v>0</v>
      </c>
      <c r="D392" s="43">
        <v>0</v>
      </c>
      <c r="E392" s="43">
        <v>100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100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100</v>
      </c>
      <c r="R392" s="43">
        <v>0</v>
      </c>
      <c r="S392" s="43">
        <v>0</v>
      </c>
      <c r="T392" s="43">
        <v>0</v>
      </c>
      <c r="U392" s="123">
        <v>0</v>
      </c>
      <c r="V392" s="164">
        <v>0</v>
      </c>
      <c r="W392" s="164">
        <v>0</v>
      </c>
      <c r="X392" s="164">
        <v>100</v>
      </c>
      <c r="Y392" s="164">
        <v>0</v>
      </c>
      <c r="Z392" s="164">
        <v>0</v>
      </c>
      <c r="AA392" s="164">
        <v>0</v>
      </c>
      <c r="AB392" s="108"/>
      <c r="AC392" s="108"/>
      <c r="AD392" s="107"/>
      <c r="AE392" s="107"/>
      <c r="AF392" s="107"/>
      <c r="AG392" s="107"/>
    </row>
    <row r="393" spans="1:33" x14ac:dyDescent="0.25">
      <c r="A393" s="4" t="s">
        <v>379</v>
      </c>
      <c r="B393" s="79" t="s">
        <v>711</v>
      </c>
      <c r="C393" s="50">
        <v>2</v>
      </c>
      <c r="D393" s="50">
        <v>2</v>
      </c>
      <c r="E393" s="50">
        <v>100</v>
      </c>
      <c r="F393" s="50">
        <v>0</v>
      </c>
      <c r="G393" s="50">
        <v>0</v>
      </c>
      <c r="H393" s="50">
        <v>0</v>
      </c>
      <c r="I393" s="50">
        <v>2</v>
      </c>
      <c r="J393" s="50">
        <v>2</v>
      </c>
      <c r="K393" s="50">
        <v>100</v>
      </c>
      <c r="L393" s="50">
        <v>0</v>
      </c>
      <c r="M393" s="50">
        <v>0</v>
      </c>
      <c r="N393" s="50">
        <v>0</v>
      </c>
      <c r="O393" s="50">
        <v>2</v>
      </c>
      <c r="P393" s="50">
        <v>2</v>
      </c>
      <c r="Q393" s="50">
        <v>100</v>
      </c>
      <c r="R393" s="50">
        <v>0</v>
      </c>
      <c r="S393" s="50">
        <v>0</v>
      </c>
      <c r="T393" s="50">
        <v>0</v>
      </c>
      <c r="U393" s="138"/>
      <c r="V393" s="198">
        <v>2</v>
      </c>
      <c r="W393" s="198">
        <v>1</v>
      </c>
      <c r="X393" s="198">
        <v>100</v>
      </c>
      <c r="Y393" s="198">
        <v>1</v>
      </c>
      <c r="Z393" s="198">
        <v>1</v>
      </c>
      <c r="AA393" s="198">
        <v>100</v>
      </c>
      <c r="AB393" s="108"/>
      <c r="AC393" s="108"/>
      <c r="AD393" s="107"/>
      <c r="AE393" s="107"/>
      <c r="AF393" s="107"/>
      <c r="AG393" s="107"/>
    </row>
    <row r="394" spans="1:33" x14ac:dyDescent="0.25">
      <c r="A394" s="4" t="s">
        <v>380</v>
      </c>
      <c r="B394" s="79" t="s">
        <v>712</v>
      </c>
      <c r="C394" s="43">
        <v>0</v>
      </c>
      <c r="D394" s="43">
        <v>0</v>
      </c>
      <c r="E394" s="43">
        <v>100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100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100</v>
      </c>
      <c r="R394" s="43">
        <v>0</v>
      </c>
      <c r="S394" s="43">
        <v>0</v>
      </c>
      <c r="T394" s="43">
        <v>0</v>
      </c>
      <c r="U394" s="123">
        <v>0</v>
      </c>
      <c r="V394" s="164">
        <v>0</v>
      </c>
      <c r="W394" s="164">
        <v>0</v>
      </c>
      <c r="X394" s="164">
        <v>100</v>
      </c>
      <c r="Y394" s="164">
        <v>0</v>
      </c>
      <c r="Z394" s="164">
        <v>0</v>
      </c>
      <c r="AA394" s="164">
        <v>0</v>
      </c>
      <c r="AB394" s="108"/>
      <c r="AC394" s="108"/>
      <c r="AD394" s="107"/>
      <c r="AE394" s="107"/>
      <c r="AF394" s="107"/>
      <c r="AG394" s="107"/>
    </row>
    <row r="395" spans="1:33" ht="23.25" x14ac:dyDescent="0.25">
      <c r="A395" s="30"/>
      <c r="B395" s="29" t="s">
        <v>713</v>
      </c>
      <c r="C395" s="46">
        <f>SUM(C382:C394)</f>
        <v>3</v>
      </c>
      <c r="D395" s="46">
        <f>SUM(D382:D394)</f>
        <v>3</v>
      </c>
      <c r="E395" s="46">
        <v>100</v>
      </c>
      <c r="F395" s="46">
        <v>0</v>
      </c>
      <c r="G395" s="46">
        <v>0</v>
      </c>
      <c r="H395" s="46">
        <v>0</v>
      </c>
      <c r="I395" s="46">
        <f>SUM(I382:I394)</f>
        <v>2</v>
      </c>
      <c r="J395" s="46">
        <f>SUM(J382:J394)</f>
        <v>2</v>
      </c>
      <c r="K395" s="46">
        <v>100</v>
      </c>
      <c r="L395" s="46">
        <v>0</v>
      </c>
      <c r="M395" s="46">
        <v>0</v>
      </c>
      <c r="N395" s="46">
        <v>0</v>
      </c>
      <c r="O395" s="46">
        <f>SUM(O382:O394)</f>
        <v>23</v>
      </c>
      <c r="P395" s="46">
        <f>SUM(P382:P394)</f>
        <v>23</v>
      </c>
      <c r="Q395" s="46">
        <v>100</v>
      </c>
      <c r="R395" s="46">
        <v>0</v>
      </c>
      <c r="S395" s="46">
        <v>0</v>
      </c>
      <c r="T395" s="46">
        <v>0</v>
      </c>
      <c r="U395" s="128"/>
      <c r="V395" s="173">
        <f>SUM(V382:V394)</f>
        <v>40</v>
      </c>
      <c r="W395" s="173">
        <f>SUM(W382:W394)</f>
        <v>39</v>
      </c>
      <c r="X395" s="173">
        <v>100</v>
      </c>
      <c r="Y395" s="173">
        <v>1</v>
      </c>
      <c r="Z395" s="173">
        <v>1</v>
      </c>
      <c r="AA395" s="173">
        <v>100</v>
      </c>
      <c r="AB395" s="108"/>
      <c r="AC395" s="108"/>
      <c r="AD395" s="107"/>
      <c r="AE395" s="107"/>
      <c r="AF395" s="107"/>
      <c r="AG395" s="107"/>
    </row>
    <row r="396" spans="1:33" x14ac:dyDescent="0.25">
      <c r="A396" s="4" t="s">
        <v>367</v>
      </c>
      <c r="B396" s="18" t="s">
        <v>1172</v>
      </c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124"/>
      <c r="V396" s="165"/>
      <c r="W396" s="165"/>
      <c r="X396" s="165"/>
      <c r="Y396" s="165"/>
      <c r="Z396" s="165"/>
      <c r="AA396" s="165"/>
      <c r="AB396" s="108"/>
      <c r="AC396" s="108"/>
      <c r="AD396" s="107"/>
      <c r="AE396" s="107"/>
      <c r="AF396" s="107"/>
      <c r="AG396" s="107"/>
    </row>
    <row r="397" spans="1:33" x14ac:dyDescent="0.25">
      <c r="A397" s="4" t="s">
        <v>382</v>
      </c>
      <c r="B397" s="7" t="s">
        <v>1001</v>
      </c>
      <c r="C397" s="43">
        <v>0</v>
      </c>
      <c r="D397" s="43">
        <v>0</v>
      </c>
      <c r="E397" s="43">
        <v>100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100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100</v>
      </c>
      <c r="R397" s="45">
        <v>0</v>
      </c>
      <c r="S397" s="45">
        <v>0</v>
      </c>
      <c r="T397" s="45">
        <v>0</v>
      </c>
      <c r="U397" s="125"/>
      <c r="V397" s="166">
        <v>0</v>
      </c>
      <c r="W397" s="166">
        <v>0</v>
      </c>
      <c r="X397" s="166">
        <v>0</v>
      </c>
      <c r="Y397" s="166">
        <v>0</v>
      </c>
      <c r="Z397" s="166">
        <v>0</v>
      </c>
      <c r="AA397" s="166">
        <v>0</v>
      </c>
      <c r="AB397" s="108"/>
      <c r="AC397" s="108"/>
      <c r="AD397" s="107"/>
      <c r="AE397" s="107"/>
      <c r="AF397" s="107"/>
      <c r="AG397" s="107"/>
    </row>
    <row r="398" spans="1:33" x14ac:dyDescent="0.25">
      <c r="A398" s="4" t="s">
        <v>383</v>
      </c>
      <c r="B398" s="7" t="s">
        <v>1002</v>
      </c>
      <c r="C398" s="43">
        <v>2</v>
      </c>
      <c r="D398" s="43">
        <v>2</v>
      </c>
      <c r="E398" s="43">
        <v>33</v>
      </c>
      <c r="F398" s="45">
        <v>0</v>
      </c>
      <c r="G398" s="45">
        <v>0</v>
      </c>
      <c r="H398" s="45">
        <v>0</v>
      </c>
      <c r="I398" s="45">
        <v>2</v>
      </c>
      <c r="J398" s="45">
        <v>2</v>
      </c>
      <c r="K398" s="45">
        <v>100</v>
      </c>
      <c r="L398" s="45">
        <v>0</v>
      </c>
      <c r="M398" s="45">
        <v>0</v>
      </c>
      <c r="N398" s="45">
        <v>0</v>
      </c>
      <c r="O398" s="45">
        <v>2</v>
      </c>
      <c r="P398" s="45">
        <v>2</v>
      </c>
      <c r="Q398" s="45">
        <v>14</v>
      </c>
      <c r="R398" s="45">
        <v>0</v>
      </c>
      <c r="S398" s="45">
        <v>0</v>
      </c>
      <c r="T398" s="45">
        <v>0</v>
      </c>
      <c r="U398" s="125"/>
      <c r="V398" s="166">
        <v>2</v>
      </c>
      <c r="W398" s="166">
        <v>2</v>
      </c>
      <c r="X398" s="166">
        <v>100</v>
      </c>
      <c r="Y398" s="166">
        <v>0</v>
      </c>
      <c r="Z398" s="166">
        <v>0</v>
      </c>
      <c r="AA398" s="166">
        <v>0</v>
      </c>
      <c r="AB398" s="108"/>
      <c r="AC398" s="108"/>
      <c r="AD398" s="107"/>
      <c r="AE398" s="107"/>
      <c r="AF398" s="107"/>
      <c r="AG398" s="107"/>
    </row>
    <row r="399" spans="1:33" x14ac:dyDescent="0.25">
      <c r="A399" s="4" t="s">
        <v>384</v>
      </c>
      <c r="B399" s="7" t="s">
        <v>1003</v>
      </c>
      <c r="C399" s="43">
        <v>0</v>
      </c>
      <c r="D399" s="43">
        <v>0</v>
      </c>
      <c r="E399" s="43">
        <v>100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100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100</v>
      </c>
      <c r="R399" s="45">
        <v>0</v>
      </c>
      <c r="S399" s="45">
        <v>0</v>
      </c>
      <c r="T399" s="45">
        <v>0</v>
      </c>
      <c r="U399" s="125"/>
      <c r="V399" s="166">
        <v>0</v>
      </c>
      <c r="W399" s="166">
        <v>0</v>
      </c>
      <c r="X399" s="166">
        <v>100</v>
      </c>
      <c r="Y399" s="166">
        <v>0</v>
      </c>
      <c r="Z399" s="166">
        <v>0</v>
      </c>
      <c r="AA399" s="166">
        <v>0</v>
      </c>
      <c r="AB399" s="108"/>
      <c r="AC399" s="108"/>
      <c r="AD399" s="107"/>
      <c r="AE399" s="107"/>
      <c r="AF399" s="107"/>
      <c r="AG399" s="107"/>
    </row>
    <row r="400" spans="1:33" x14ac:dyDescent="0.25">
      <c r="A400" s="4" t="s">
        <v>385</v>
      </c>
      <c r="B400" s="7" t="s">
        <v>1004</v>
      </c>
      <c r="C400" s="43">
        <v>0</v>
      </c>
      <c r="D400" s="43">
        <v>0</v>
      </c>
      <c r="E400" s="43">
        <v>100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100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100</v>
      </c>
      <c r="R400" s="45">
        <v>0</v>
      </c>
      <c r="S400" s="45">
        <v>0</v>
      </c>
      <c r="T400" s="45">
        <v>0</v>
      </c>
      <c r="U400" s="125"/>
      <c r="V400" s="166">
        <v>0</v>
      </c>
      <c r="W400" s="166">
        <v>0</v>
      </c>
      <c r="X400" s="166">
        <v>100</v>
      </c>
      <c r="Y400" s="166">
        <v>0</v>
      </c>
      <c r="Z400" s="166">
        <v>0</v>
      </c>
      <c r="AA400" s="166">
        <v>0</v>
      </c>
      <c r="AB400" s="108"/>
      <c r="AC400" s="108"/>
      <c r="AD400" s="107"/>
      <c r="AE400" s="107"/>
      <c r="AF400" s="107"/>
      <c r="AG400" s="107"/>
    </row>
    <row r="401" spans="1:33" x14ac:dyDescent="0.25">
      <c r="A401" s="4" t="s">
        <v>386</v>
      </c>
      <c r="B401" s="7" t="s">
        <v>1005</v>
      </c>
      <c r="C401" s="43">
        <v>0</v>
      </c>
      <c r="D401" s="43">
        <v>0</v>
      </c>
      <c r="E401" s="43">
        <v>100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100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100</v>
      </c>
      <c r="R401" s="45">
        <v>0</v>
      </c>
      <c r="S401" s="45">
        <v>0</v>
      </c>
      <c r="T401" s="45">
        <v>0</v>
      </c>
      <c r="U401" s="125"/>
      <c r="V401" s="166">
        <v>0</v>
      </c>
      <c r="W401" s="166">
        <v>0</v>
      </c>
      <c r="X401" s="166">
        <v>100</v>
      </c>
      <c r="Y401" s="166">
        <v>0</v>
      </c>
      <c r="Z401" s="166">
        <v>0</v>
      </c>
      <c r="AA401" s="166">
        <v>0</v>
      </c>
      <c r="AB401" s="108"/>
      <c r="AC401" s="108"/>
      <c r="AD401" s="107"/>
      <c r="AE401" s="107"/>
      <c r="AF401" s="107"/>
      <c r="AG401" s="107"/>
    </row>
    <row r="402" spans="1:33" ht="23.25" x14ac:dyDescent="0.25">
      <c r="A402" s="4" t="s">
        <v>387</v>
      </c>
      <c r="B402" s="7" t="s">
        <v>1006</v>
      </c>
      <c r="C402" s="43">
        <v>0</v>
      </c>
      <c r="D402" s="43">
        <v>0</v>
      </c>
      <c r="E402" s="43">
        <v>100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100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100</v>
      </c>
      <c r="R402" s="45">
        <v>0</v>
      </c>
      <c r="S402" s="45">
        <v>0</v>
      </c>
      <c r="T402" s="45">
        <v>0</v>
      </c>
      <c r="U402" s="125"/>
      <c r="V402" s="166">
        <v>0</v>
      </c>
      <c r="W402" s="166">
        <v>0</v>
      </c>
      <c r="X402" s="166">
        <v>100</v>
      </c>
      <c r="Y402" s="166">
        <v>0</v>
      </c>
      <c r="Z402" s="166">
        <v>0</v>
      </c>
      <c r="AA402" s="166">
        <v>0</v>
      </c>
      <c r="AB402" s="108"/>
      <c r="AC402" s="108"/>
      <c r="AD402" s="107"/>
      <c r="AE402" s="107"/>
      <c r="AF402" s="107"/>
      <c r="AG402" s="107"/>
    </row>
    <row r="403" spans="1:33" x14ac:dyDescent="0.25">
      <c r="A403" s="4" t="s">
        <v>388</v>
      </c>
      <c r="B403" s="7" t="s">
        <v>1007</v>
      </c>
      <c r="C403" s="43">
        <v>0</v>
      </c>
      <c r="D403" s="43">
        <v>0</v>
      </c>
      <c r="E403" s="43">
        <v>100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100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100</v>
      </c>
      <c r="R403" s="45">
        <v>0</v>
      </c>
      <c r="S403" s="45">
        <v>0</v>
      </c>
      <c r="T403" s="45">
        <v>0</v>
      </c>
      <c r="U403" s="125"/>
      <c r="V403" s="166">
        <v>0</v>
      </c>
      <c r="W403" s="166">
        <v>0</v>
      </c>
      <c r="X403" s="166">
        <v>100</v>
      </c>
      <c r="Y403" s="166">
        <v>0</v>
      </c>
      <c r="Z403" s="166">
        <v>0</v>
      </c>
      <c r="AA403" s="166">
        <v>0</v>
      </c>
      <c r="AB403" s="108"/>
      <c r="AC403" s="108"/>
      <c r="AD403" s="107"/>
      <c r="AE403" s="107"/>
      <c r="AF403" s="107"/>
      <c r="AG403" s="107"/>
    </row>
    <row r="404" spans="1:33" x14ac:dyDescent="0.25">
      <c r="A404" s="4" t="s">
        <v>389</v>
      </c>
      <c r="B404" s="7" t="s">
        <v>1008</v>
      </c>
      <c r="C404" s="43">
        <v>0</v>
      </c>
      <c r="D404" s="43">
        <v>0</v>
      </c>
      <c r="E404" s="43">
        <v>100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100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100</v>
      </c>
      <c r="R404" s="45">
        <v>0</v>
      </c>
      <c r="S404" s="45">
        <v>0</v>
      </c>
      <c r="T404" s="45">
        <v>0</v>
      </c>
      <c r="U404" s="125"/>
      <c r="V404" s="166">
        <v>0</v>
      </c>
      <c r="W404" s="166">
        <v>0</v>
      </c>
      <c r="X404" s="166">
        <v>100</v>
      </c>
      <c r="Y404" s="166">
        <v>0</v>
      </c>
      <c r="Z404" s="166">
        <v>0</v>
      </c>
      <c r="AA404" s="166">
        <v>0</v>
      </c>
      <c r="AB404" s="108"/>
      <c r="AC404" s="108"/>
      <c r="AD404" s="107"/>
      <c r="AE404" s="107"/>
      <c r="AF404" s="107"/>
      <c r="AG404" s="107"/>
    </row>
    <row r="405" spans="1:33" x14ac:dyDescent="0.25">
      <c r="A405" s="4" t="s">
        <v>390</v>
      </c>
      <c r="B405" s="7" t="s">
        <v>1009</v>
      </c>
      <c r="C405" s="43">
        <v>0</v>
      </c>
      <c r="D405" s="43">
        <v>0</v>
      </c>
      <c r="E405" s="43">
        <v>100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100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100</v>
      </c>
      <c r="R405" s="45">
        <v>0</v>
      </c>
      <c r="S405" s="45">
        <v>0</v>
      </c>
      <c r="T405" s="45">
        <v>0</v>
      </c>
      <c r="U405" s="125"/>
      <c r="V405" s="166">
        <v>0</v>
      </c>
      <c r="W405" s="166">
        <v>0</v>
      </c>
      <c r="X405" s="166">
        <v>100</v>
      </c>
      <c r="Y405" s="166">
        <v>0</v>
      </c>
      <c r="Z405" s="166">
        <v>0</v>
      </c>
      <c r="AA405" s="166">
        <v>0</v>
      </c>
      <c r="AB405" s="108"/>
      <c r="AC405" s="108"/>
      <c r="AD405" s="107"/>
      <c r="AE405" s="107"/>
      <c r="AF405" s="107"/>
      <c r="AG405" s="107"/>
    </row>
    <row r="406" spans="1:33" x14ac:dyDescent="0.25">
      <c r="A406" s="4" t="s">
        <v>391</v>
      </c>
      <c r="B406" s="7" t="s">
        <v>1010</v>
      </c>
      <c r="C406" s="43">
        <v>0</v>
      </c>
      <c r="D406" s="43">
        <v>0</v>
      </c>
      <c r="E406" s="43">
        <v>100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100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100</v>
      </c>
      <c r="R406" s="45">
        <v>0</v>
      </c>
      <c r="S406" s="45">
        <v>0</v>
      </c>
      <c r="T406" s="45">
        <v>0</v>
      </c>
      <c r="U406" s="125"/>
      <c r="V406" s="166">
        <v>0</v>
      </c>
      <c r="W406" s="166">
        <v>0</v>
      </c>
      <c r="X406" s="166">
        <v>100</v>
      </c>
      <c r="Y406" s="166">
        <v>0</v>
      </c>
      <c r="Z406" s="166">
        <v>0</v>
      </c>
      <c r="AA406" s="166">
        <v>0</v>
      </c>
      <c r="AB406" s="108"/>
      <c r="AC406" s="108"/>
      <c r="AD406" s="107"/>
      <c r="AE406" s="107"/>
      <c r="AF406" s="107"/>
      <c r="AG406" s="107"/>
    </row>
    <row r="407" spans="1:33" x14ac:dyDescent="0.25">
      <c r="A407" s="4" t="s">
        <v>392</v>
      </c>
      <c r="B407" s="7" t="s">
        <v>1011</v>
      </c>
      <c r="C407" s="43">
        <v>0</v>
      </c>
      <c r="D407" s="43">
        <v>0</v>
      </c>
      <c r="E407" s="43">
        <v>100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100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100</v>
      </c>
      <c r="R407" s="45">
        <v>0</v>
      </c>
      <c r="S407" s="45">
        <v>0</v>
      </c>
      <c r="T407" s="45">
        <v>0</v>
      </c>
      <c r="U407" s="125"/>
      <c r="V407" s="166">
        <v>0</v>
      </c>
      <c r="W407" s="166">
        <v>0</v>
      </c>
      <c r="X407" s="166">
        <v>100</v>
      </c>
      <c r="Y407" s="166">
        <v>0</v>
      </c>
      <c r="Z407" s="166">
        <v>0</v>
      </c>
      <c r="AA407" s="166">
        <v>0</v>
      </c>
      <c r="AB407" s="108"/>
      <c r="AC407" s="108"/>
      <c r="AD407" s="107"/>
      <c r="AE407" s="107"/>
      <c r="AF407" s="107"/>
      <c r="AG407" s="107"/>
    </row>
    <row r="408" spans="1:33" ht="23.25" x14ac:dyDescent="0.25">
      <c r="A408" s="30"/>
      <c r="B408" s="29" t="s">
        <v>1012</v>
      </c>
      <c r="C408" s="41">
        <f>SUM(C397:C407)</f>
        <v>2</v>
      </c>
      <c r="D408" s="41">
        <f>SUM(D397:D407)</f>
        <v>2</v>
      </c>
      <c r="E408" s="41">
        <v>100</v>
      </c>
      <c r="F408" s="41">
        <v>0</v>
      </c>
      <c r="G408" s="41">
        <v>0</v>
      </c>
      <c r="H408" s="41">
        <v>0</v>
      </c>
      <c r="I408" s="41">
        <f>SUM(I398:I407)</f>
        <v>2</v>
      </c>
      <c r="J408" s="41">
        <f>SUM(J398:J407)</f>
        <v>2</v>
      </c>
      <c r="K408" s="41">
        <v>100</v>
      </c>
      <c r="L408" s="41">
        <v>0</v>
      </c>
      <c r="M408" s="41">
        <v>0</v>
      </c>
      <c r="N408" s="41">
        <v>0</v>
      </c>
      <c r="O408" s="41">
        <f>SUM(O397:O407)</f>
        <v>2</v>
      </c>
      <c r="P408" s="41">
        <f>SUM(P398:P407)</f>
        <v>2</v>
      </c>
      <c r="Q408" s="41">
        <v>100</v>
      </c>
      <c r="R408" s="41">
        <v>0</v>
      </c>
      <c r="S408" s="41">
        <v>0</v>
      </c>
      <c r="T408" s="41">
        <v>0</v>
      </c>
      <c r="U408" s="119"/>
      <c r="V408" s="158">
        <f>SUM(V397:V407)</f>
        <v>2</v>
      </c>
      <c r="W408" s="158">
        <f>SUM(W397:W407)</f>
        <v>2</v>
      </c>
      <c r="X408" s="158">
        <v>100</v>
      </c>
      <c r="Y408" s="158">
        <v>0</v>
      </c>
      <c r="Z408" s="158">
        <v>0</v>
      </c>
      <c r="AA408" s="158">
        <v>0</v>
      </c>
      <c r="AB408" s="108"/>
      <c r="AC408" s="108"/>
      <c r="AD408" s="107"/>
      <c r="AE408" s="107"/>
      <c r="AF408" s="107"/>
      <c r="AG408" s="107"/>
    </row>
    <row r="409" spans="1:33" x14ac:dyDescent="0.25">
      <c r="A409" s="4" t="s">
        <v>381</v>
      </c>
      <c r="B409" s="18" t="s">
        <v>1181</v>
      </c>
      <c r="C409" s="49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122"/>
      <c r="V409" s="163"/>
      <c r="W409" s="163"/>
      <c r="X409" s="163"/>
      <c r="Y409" s="163"/>
      <c r="Z409" s="163"/>
      <c r="AA409" s="163"/>
      <c r="AB409" s="108"/>
      <c r="AC409" s="108"/>
      <c r="AD409" s="107"/>
      <c r="AE409" s="107"/>
      <c r="AF409" s="107"/>
      <c r="AG409" s="107"/>
    </row>
    <row r="410" spans="1:33" x14ac:dyDescent="0.25">
      <c r="A410" s="4" t="s">
        <v>394</v>
      </c>
      <c r="B410" s="79" t="s">
        <v>1013</v>
      </c>
      <c r="C410" s="43">
        <v>0</v>
      </c>
      <c r="D410" s="43">
        <v>0</v>
      </c>
      <c r="E410" s="43">
        <v>100</v>
      </c>
      <c r="F410" s="45">
        <v>0</v>
      </c>
      <c r="G410" s="45">
        <v>0</v>
      </c>
      <c r="H410" s="45">
        <v>0</v>
      </c>
      <c r="I410" s="43">
        <v>0</v>
      </c>
      <c r="J410" s="43">
        <v>0</v>
      </c>
      <c r="K410" s="43">
        <v>100</v>
      </c>
      <c r="L410" s="45">
        <v>0</v>
      </c>
      <c r="M410" s="45">
        <v>0</v>
      </c>
      <c r="N410" s="45">
        <v>0</v>
      </c>
      <c r="O410" s="43">
        <v>0</v>
      </c>
      <c r="P410" s="43">
        <v>0</v>
      </c>
      <c r="Q410" s="45">
        <v>100</v>
      </c>
      <c r="R410" s="45">
        <v>0</v>
      </c>
      <c r="S410" s="45">
        <v>0</v>
      </c>
      <c r="T410" s="45">
        <v>0</v>
      </c>
      <c r="U410" s="125"/>
      <c r="V410" s="166">
        <v>0</v>
      </c>
      <c r="W410" s="166">
        <v>0</v>
      </c>
      <c r="X410" s="166">
        <v>100</v>
      </c>
      <c r="Y410" s="166">
        <v>0</v>
      </c>
      <c r="Z410" s="166">
        <v>0</v>
      </c>
      <c r="AA410" s="166">
        <v>0</v>
      </c>
      <c r="AB410" s="108"/>
      <c r="AC410" s="108"/>
      <c r="AD410" s="107"/>
      <c r="AE410" s="107"/>
      <c r="AF410" s="107"/>
      <c r="AG410" s="107"/>
    </row>
    <row r="411" spans="1:33" x14ac:dyDescent="0.25">
      <c r="A411" s="4" t="s">
        <v>395</v>
      </c>
      <c r="B411" s="79" t="s">
        <v>1014</v>
      </c>
      <c r="C411" s="43">
        <v>0</v>
      </c>
      <c r="D411" s="43">
        <v>0</v>
      </c>
      <c r="E411" s="43">
        <v>100</v>
      </c>
      <c r="F411" s="45">
        <v>0</v>
      </c>
      <c r="G411" s="45">
        <v>0</v>
      </c>
      <c r="H411" s="45">
        <v>0</v>
      </c>
      <c r="I411" s="43">
        <v>0</v>
      </c>
      <c r="J411" s="43">
        <v>0</v>
      </c>
      <c r="K411" s="45">
        <v>100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100</v>
      </c>
      <c r="R411" s="45">
        <v>0</v>
      </c>
      <c r="S411" s="45">
        <v>0</v>
      </c>
      <c r="T411" s="45">
        <v>0</v>
      </c>
      <c r="U411" s="125"/>
      <c r="V411" s="166">
        <v>0</v>
      </c>
      <c r="W411" s="166">
        <v>0</v>
      </c>
      <c r="X411" s="166">
        <v>100</v>
      </c>
      <c r="Y411" s="166">
        <v>0</v>
      </c>
      <c r="Z411" s="166">
        <v>0</v>
      </c>
      <c r="AA411" s="166">
        <v>0</v>
      </c>
      <c r="AB411" s="108"/>
      <c r="AC411" s="108"/>
      <c r="AD411" s="107"/>
      <c r="AE411" s="107"/>
      <c r="AF411" s="107"/>
      <c r="AG411" s="107"/>
    </row>
    <row r="412" spans="1:33" x14ac:dyDescent="0.25">
      <c r="A412" s="4" t="s">
        <v>396</v>
      </c>
      <c r="B412" s="79" t="s">
        <v>1015</v>
      </c>
      <c r="C412" s="43">
        <v>0</v>
      </c>
      <c r="D412" s="43">
        <v>0</v>
      </c>
      <c r="E412" s="43">
        <v>100</v>
      </c>
      <c r="F412" s="45">
        <v>0</v>
      </c>
      <c r="G412" s="45">
        <v>0</v>
      </c>
      <c r="H412" s="45">
        <v>0</v>
      </c>
      <c r="I412" s="43">
        <v>0</v>
      </c>
      <c r="J412" s="43">
        <v>0</v>
      </c>
      <c r="K412" s="43">
        <v>100</v>
      </c>
      <c r="L412" s="45">
        <v>0</v>
      </c>
      <c r="M412" s="45">
        <v>0</v>
      </c>
      <c r="N412" s="45">
        <v>0</v>
      </c>
      <c r="O412" s="43">
        <v>1</v>
      </c>
      <c r="P412" s="43">
        <v>0</v>
      </c>
      <c r="Q412" s="45">
        <v>0</v>
      </c>
      <c r="R412" s="45">
        <v>1</v>
      </c>
      <c r="S412" s="45">
        <v>0</v>
      </c>
      <c r="T412" s="45">
        <v>0</v>
      </c>
      <c r="U412" s="125"/>
      <c r="V412" s="166">
        <v>1</v>
      </c>
      <c r="W412" s="166">
        <v>0</v>
      </c>
      <c r="X412" s="166">
        <v>0</v>
      </c>
      <c r="Y412" s="166">
        <v>0</v>
      </c>
      <c r="Z412" s="166">
        <v>0</v>
      </c>
      <c r="AA412" s="166">
        <v>0</v>
      </c>
      <c r="AB412" s="108"/>
      <c r="AC412" s="108"/>
      <c r="AD412" s="107"/>
      <c r="AE412" s="107"/>
      <c r="AF412" s="107"/>
      <c r="AG412" s="107"/>
    </row>
    <row r="413" spans="1:33" x14ac:dyDescent="0.25">
      <c r="A413" s="4" t="s">
        <v>397</v>
      </c>
      <c r="B413" s="79" t="s">
        <v>1016</v>
      </c>
      <c r="C413" s="43">
        <v>0</v>
      </c>
      <c r="D413" s="43">
        <v>0</v>
      </c>
      <c r="E413" s="43">
        <v>100</v>
      </c>
      <c r="F413" s="45">
        <v>0</v>
      </c>
      <c r="G413" s="45">
        <v>0</v>
      </c>
      <c r="H413" s="45">
        <v>0</v>
      </c>
      <c r="I413" s="43">
        <v>0</v>
      </c>
      <c r="J413" s="43">
        <v>0</v>
      </c>
      <c r="K413" s="43">
        <v>100</v>
      </c>
      <c r="L413" s="45">
        <v>0</v>
      </c>
      <c r="M413" s="45">
        <v>0</v>
      </c>
      <c r="N413" s="45">
        <v>0</v>
      </c>
      <c r="O413" s="45">
        <v>2</v>
      </c>
      <c r="P413" s="45">
        <v>2</v>
      </c>
      <c r="Q413" s="45">
        <v>100</v>
      </c>
      <c r="R413" s="45">
        <v>1</v>
      </c>
      <c r="S413" s="45">
        <v>0</v>
      </c>
      <c r="T413" s="45">
        <v>0</v>
      </c>
      <c r="U413" s="125"/>
      <c r="V413" s="166">
        <v>2</v>
      </c>
      <c r="W413" s="166">
        <v>0</v>
      </c>
      <c r="X413" s="166">
        <v>0</v>
      </c>
      <c r="Y413" s="166">
        <v>1</v>
      </c>
      <c r="Z413" s="166">
        <v>0</v>
      </c>
      <c r="AA413" s="166">
        <v>0</v>
      </c>
      <c r="AB413" s="108"/>
      <c r="AC413" s="108"/>
      <c r="AD413" s="107"/>
      <c r="AE413" s="107"/>
      <c r="AF413" s="107"/>
      <c r="AG413" s="107"/>
    </row>
    <row r="414" spans="1:33" x14ac:dyDescent="0.25">
      <c r="A414" s="4" t="s">
        <v>398</v>
      </c>
      <c r="B414" s="79" t="s">
        <v>1017</v>
      </c>
      <c r="C414" s="43">
        <v>0</v>
      </c>
      <c r="D414" s="43">
        <v>0</v>
      </c>
      <c r="E414" s="43">
        <v>100</v>
      </c>
      <c r="F414" s="45">
        <v>0</v>
      </c>
      <c r="G414" s="45">
        <v>0</v>
      </c>
      <c r="H414" s="45">
        <v>0</v>
      </c>
      <c r="I414" s="43">
        <v>0</v>
      </c>
      <c r="J414" s="43">
        <v>0</v>
      </c>
      <c r="K414" s="43">
        <v>100</v>
      </c>
      <c r="L414" s="45">
        <v>0</v>
      </c>
      <c r="M414" s="45">
        <v>0</v>
      </c>
      <c r="N414" s="45">
        <v>0</v>
      </c>
      <c r="O414" s="43">
        <v>1</v>
      </c>
      <c r="P414" s="45">
        <v>0</v>
      </c>
      <c r="Q414" s="45">
        <v>0</v>
      </c>
      <c r="R414" s="45">
        <v>1</v>
      </c>
      <c r="S414" s="45">
        <v>0</v>
      </c>
      <c r="T414" s="45">
        <v>0</v>
      </c>
      <c r="U414" s="125"/>
      <c r="V414" s="166">
        <v>2</v>
      </c>
      <c r="W414" s="166">
        <v>0</v>
      </c>
      <c r="X414" s="166">
        <v>0</v>
      </c>
      <c r="Y414" s="166">
        <v>0</v>
      </c>
      <c r="Z414" s="166">
        <v>0</v>
      </c>
      <c r="AA414" s="166">
        <v>0</v>
      </c>
      <c r="AB414" s="108"/>
      <c r="AC414" s="108"/>
      <c r="AD414" s="107"/>
      <c r="AE414" s="107"/>
      <c r="AF414" s="107"/>
      <c r="AG414" s="107"/>
    </row>
    <row r="415" spans="1:33" x14ac:dyDescent="0.25">
      <c r="A415" s="4" t="s">
        <v>399</v>
      </c>
      <c r="B415" s="79" t="s">
        <v>618</v>
      </c>
      <c r="C415" s="43">
        <v>0</v>
      </c>
      <c r="D415" s="43">
        <v>0</v>
      </c>
      <c r="E415" s="43">
        <v>100</v>
      </c>
      <c r="F415" s="45">
        <v>0</v>
      </c>
      <c r="G415" s="45">
        <v>0</v>
      </c>
      <c r="H415" s="45">
        <v>0</v>
      </c>
      <c r="I415" s="43">
        <v>0</v>
      </c>
      <c r="J415" s="43">
        <v>0</v>
      </c>
      <c r="K415" s="43">
        <v>100</v>
      </c>
      <c r="L415" s="45">
        <v>0</v>
      </c>
      <c r="M415" s="45">
        <v>0</v>
      </c>
      <c r="N415" s="45">
        <v>0</v>
      </c>
      <c r="O415" s="43">
        <v>18</v>
      </c>
      <c r="P415" s="43">
        <v>7</v>
      </c>
      <c r="Q415" s="45">
        <v>39</v>
      </c>
      <c r="R415" s="45">
        <v>11</v>
      </c>
      <c r="S415" s="45">
        <v>0</v>
      </c>
      <c r="T415" s="45">
        <v>0</v>
      </c>
      <c r="U415" s="125"/>
      <c r="V415" s="166">
        <v>18</v>
      </c>
      <c r="W415" s="166">
        <v>0</v>
      </c>
      <c r="X415" s="166">
        <v>0</v>
      </c>
      <c r="Y415" s="166">
        <v>7</v>
      </c>
      <c r="Z415" s="166">
        <v>0</v>
      </c>
      <c r="AA415" s="166">
        <v>0</v>
      </c>
      <c r="AB415" s="108"/>
      <c r="AC415" s="108"/>
      <c r="AD415" s="107"/>
      <c r="AE415" s="107"/>
      <c r="AF415" s="107"/>
      <c r="AG415" s="107"/>
    </row>
    <row r="416" spans="1:33" x14ac:dyDescent="0.25">
      <c r="A416" s="4" t="s">
        <v>400</v>
      </c>
      <c r="B416" s="79" t="s">
        <v>1018</v>
      </c>
      <c r="C416" s="45">
        <v>0</v>
      </c>
      <c r="D416" s="45">
        <v>0</v>
      </c>
      <c r="E416" s="45">
        <v>100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100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100</v>
      </c>
      <c r="R416" s="45">
        <v>0</v>
      </c>
      <c r="S416" s="45">
        <v>0</v>
      </c>
      <c r="T416" s="45">
        <v>0</v>
      </c>
      <c r="U416" s="125"/>
      <c r="V416" s="166">
        <v>0</v>
      </c>
      <c r="W416" s="166">
        <v>0</v>
      </c>
      <c r="X416" s="166">
        <v>100</v>
      </c>
      <c r="Y416" s="166">
        <v>0</v>
      </c>
      <c r="Z416" s="166">
        <v>0</v>
      </c>
      <c r="AA416" s="166">
        <v>0</v>
      </c>
      <c r="AB416" s="108"/>
      <c r="AC416" s="108"/>
      <c r="AD416" s="107"/>
      <c r="AE416" s="107"/>
      <c r="AF416" s="107"/>
      <c r="AG416" s="107"/>
    </row>
    <row r="417" spans="1:33" ht="23.25" x14ac:dyDescent="0.25">
      <c r="A417" s="4" t="s">
        <v>401</v>
      </c>
      <c r="B417" s="79" t="s">
        <v>1019</v>
      </c>
      <c r="C417" s="43">
        <v>0</v>
      </c>
      <c r="D417" s="43">
        <v>0</v>
      </c>
      <c r="E417" s="43">
        <v>100</v>
      </c>
      <c r="F417" s="45">
        <v>0</v>
      </c>
      <c r="G417" s="45">
        <v>0</v>
      </c>
      <c r="H417" s="45">
        <v>0</v>
      </c>
      <c r="I417" s="43">
        <v>0</v>
      </c>
      <c r="J417" s="43">
        <v>0</v>
      </c>
      <c r="K417" s="43">
        <v>100</v>
      </c>
      <c r="L417" s="45">
        <v>0</v>
      </c>
      <c r="M417" s="45">
        <v>0</v>
      </c>
      <c r="N417" s="45">
        <v>0</v>
      </c>
      <c r="O417" s="43">
        <v>4</v>
      </c>
      <c r="P417" s="43">
        <v>4</v>
      </c>
      <c r="Q417" s="43">
        <v>100</v>
      </c>
      <c r="R417" s="45">
        <v>0</v>
      </c>
      <c r="S417" s="45">
        <v>0</v>
      </c>
      <c r="T417" s="45">
        <v>0</v>
      </c>
      <c r="U417" s="125"/>
      <c r="V417" s="166">
        <v>4</v>
      </c>
      <c r="W417" s="166">
        <v>0</v>
      </c>
      <c r="X417" s="166">
        <v>0</v>
      </c>
      <c r="Y417" s="166">
        <v>2</v>
      </c>
      <c r="Z417" s="166">
        <v>0</v>
      </c>
      <c r="AA417" s="166">
        <v>0</v>
      </c>
      <c r="AB417" s="108"/>
      <c r="AC417" s="108"/>
      <c r="AD417" s="107"/>
      <c r="AE417" s="107"/>
      <c r="AF417" s="107"/>
      <c r="AG417" s="107"/>
    </row>
    <row r="418" spans="1:33" x14ac:dyDescent="0.25">
      <c r="A418" s="4" t="s">
        <v>402</v>
      </c>
      <c r="B418" s="79" t="s">
        <v>1020</v>
      </c>
      <c r="C418" s="43">
        <v>0</v>
      </c>
      <c r="D418" s="43">
        <v>0</v>
      </c>
      <c r="E418" s="43">
        <v>100</v>
      </c>
      <c r="F418" s="45">
        <v>0</v>
      </c>
      <c r="G418" s="45">
        <v>0</v>
      </c>
      <c r="H418" s="45">
        <v>0</v>
      </c>
      <c r="I418" s="43">
        <v>0</v>
      </c>
      <c r="J418" s="43">
        <v>0</v>
      </c>
      <c r="K418" s="43">
        <v>100</v>
      </c>
      <c r="L418" s="45">
        <v>0</v>
      </c>
      <c r="M418" s="45">
        <v>0</v>
      </c>
      <c r="N418" s="45">
        <v>0</v>
      </c>
      <c r="O418" s="45">
        <v>5</v>
      </c>
      <c r="P418" s="45">
        <v>1</v>
      </c>
      <c r="Q418" s="45">
        <v>20</v>
      </c>
      <c r="R418" s="45">
        <v>4</v>
      </c>
      <c r="S418" s="45">
        <v>0</v>
      </c>
      <c r="T418" s="45">
        <v>0</v>
      </c>
      <c r="U418" s="125"/>
      <c r="V418" s="166">
        <v>4</v>
      </c>
      <c r="W418" s="166">
        <v>0</v>
      </c>
      <c r="X418" s="166">
        <v>0</v>
      </c>
      <c r="Y418" s="166">
        <v>2</v>
      </c>
      <c r="Z418" s="166">
        <v>0</v>
      </c>
      <c r="AA418" s="166">
        <v>0</v>
      </c>
      <c r="AB418" s="108"/>
      <c r="AC418" s="108"/>
      <c r="AD418" s="107"/>
      <c r="AE418" s="107"/>
      <c r="AF418" s="107"/>
      <c r="AG418" s="107"/>
    </row>
    <row r="419" spans="1:33" ht="23.25" x14ac:dyDescent="0.25">
      <c r="A419" s="4" t="s">
        <v>403</v>
      </c>
      <c r="B419" s="79" t="s">
        <v>1021</v>
      </c>
      <c r="C419" s="43">
        <v>0</v>
      </c>
      <c r="D419" s="43">
        <v>0</v>
      </c>
      <c r="E419" s="43">
        <v>100</v>
      </c>
      <c r="F419" s="45">
        <v>0</v>
      </c>
      <c r="G419" s="45">
        <v>0</v>
      </c>
      <c r="H419" s="45">
        <v>0</v>
      </c>
      <c r="I419" s="43">
        <v>0</v>
      </c>
      <c r="J419" s="43">
        <v>0</v>
      </c>
      <c r="K419" s="43">
        <v>100</v>
      </c>
      <c r="L419" s="45">
        <v>0</v>
      </c>
      <c r="M419" s="45">
        <v>0</v>
      </c>
      <c r="N419" s="45">
        <v>0</v>
      </c>
      <c r="O419" s="43">
        <v>0</v>
      </c>
      <c r="P419" s="43">
        <v>0</v>
      </c>
      <c r="Q419" s="45">
        <v>100</v>
      </c>
      <c r="R419" s="45">
        <v>0</v>
      </c>
      <c r="S419" s="45">
        <v>0</v>
      </c>
      <c r="T419" s="45">
        <v>0</v>
      </c>
      <c r="U419" s="125"/>
      <c r="V419" s="166">
        <v>0</v>
      </c>
      <c r="W419" s="166">
        <v>0</v>
      </c>
      <c r="X419" s="166">
        <v>100</v>
      </c>
      <c r="Y419" s="166">
        <v>0</v>
      </c>
      <c r="Z419" s="166">
        <v>0</v>
      </c>
      <c r="AA419" s="166">
        <v>0</v>
      </c>
      <c r="AB419" s="108"/>
      <c r="AC419" s="108"/>
      <c r="AD419" s="107"/>
      <c r="AE419" s="107"/>
      <c r="AF419" s="107"/>
      <c r="AG419" s="107"/>
    </row>
    <row r="420" spans="1:33" ht="23.25" x14ac:dyDescent="0.25">
      <c r="A420" s="30"/>
      <c r="B420" s="29" t="s">
        <v>1022</v>
      </c>
      <c r="C420" s="59">
        <v>0</v>
      </c>
      <c r="D420" s="40">
        <v>0</v>
      </c>
      <c r="E420" s="40">
        <v>100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100</v>
      </c>
      <c r="L420" s="40">
        <v>0</v>
      </c>
      <c r="M420" s="40">
        <v>0</v>
      </c>
      <c r="N420" s="40">
        <v>0</v>
      </c>
      <c r="O420" s="40">
        <f>SUM(O410:O419)</f>
        <v>31</v>
      </c>
      <c r="P420" s="40">
        <f>SUM(P410:P419)</f>
        <v>14</v>
      </c>
      <c r="Q420" s="40">
        <v>85.7</v>
      </c>
      <c r="R420" s="40">
        <v>0</v>
      </c>
      <c r="S420" s="40">
        <v>0</v>
      </c>
      <c r="T420" s="40">
        <v>0</v>
      </c>
      <c r="U420" s="126"/>
      <c r="V420" s="168">
        <f>SUM(V410:V419)</f>
        <v>31</v>
      </c>
      <c r="W420" s="168">
        <f>SUM(W410:W419)</f>
        <v>0</v>
      </c>
      <c r="X420" s="168">
        <v>0</v>
      </c>
      <c r="Y420" s="168">
        <v>12</v>
      </c>
      <c r="Z420" s="168">
        <v>0</v>
      </c>
      <c r="AA420" s="168">
        <v>0</v>
      </c>
      <c r="AB420" s="108"/>
      <c r="AC420" s="108"/>
      <c r="AD420" s="107"/>
      <c r="AE420" s="107"/>
      <c r="AF420" s="107"/>
      <c r="AG420" s="107"/>
    </row>
    <row r="421" spans="1:33" x14ac:dyDescent="0.25">
      <c r="A421" s="4" t="s">
        <v>393</v>
      </c>
      <c r="B421" s="18" t="s">
        <v>1161</v>
      </c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122"/>
      <c r="V421" s="163"/>
      <c r="W421" s="163"/>
      <c r="X421" s="163"/>
      <c r="Y421" s="163"/>
      <c r="Z421" s="163"/>
      <c r="AA421" s="163"/>
      <c r="AB421" s="108"/>
      <c r="AC421" s="108"/>
      <c r="AD421" s="107"/>
      <c r="AE421" s="107"/>
      <c r="AF421" s="107"/>
      <c r="AG421" s="107"/>
    </row>
    <row r="422" spans="1:33" x14ac:dyDescent="0.25">
      <c r="A422" s="4" t="s">
        <v>404</v>
      </c>
      <c r="B422" s="7" t="s">
        <v>1023</v>
      </c>
      <c r="C422" s="43">
        <v>0</v>
      </c>
      <c r="D422" s="43">
        <v>0</v>
      </c>
      <c r="E422" s="43">
        <v>100</v>
      </c>
      <c r="F422" s="81">
        <v>0</v>
      </c>
      <c r="G422" s="81">
        <v>0</v>
      </c>
      <c r="H422" s="81">
        <v>0</v>
      </c>
      <c r="I422" s="81">
        <v>0</v>
      </c>
      <c r="J422" s="81">
        <v>0</v>
      </c>
      <c r="K422" s="81">
        <v>100</v>
      </c>
      <c r="L422" s="81">
        <v>0</v>
      </c>
      <c r="M422" s="81">
        <v>0</v>
      </c>
      <c r="N422" s="81">
        <v>0</v>
      </c>
      <c r="O422" s="81">
        <v>21</v>
      </c>
      <c r="P422" s="81">
        <v>0</v>
      </c>
      <c r="Q422" s="81">
        <v>0</v>
      </c>
      <c r="R422" s="81">
        <v>0</v>
      </c>
      <c r="S422" s="81">
        <v>0</v>
      </c>
      <c r="T422" s="81">
        <v>0</v>
      </c>
      <c r="U422" s="139"/>
      <c r="V422" s="192">
        <v>34</v>
      </c>
      <c r="W422" s="192">
        <v>1</v>
      </c>
      <c r="X422" s="192">
        <v>3.4</v>
      </c>
      <c r="Y422" s="192">
        <v>0</v>
      </c>
      <c r="Z422" s="192">
        <v>0</v>
      </c>
      <c r="AA422" s="192">
        <v>0</v>
      </c>
      <c r="AB422" s="108"/>
      <c r="AC422" s="108"/>
      <c r="AD422" s="107"/>
      <c r="AE422" s="107"/>
      <c r="AF422" s="107"/>
      <c r="AG422" s="107"/>
    </row>
    <row r="423" spans="1:33" x14ac:dyDescent="0.25">
      <c r="A423" s="4" t="s">
        <v>405</v>
      </c>
      <c r="B423" s="7" t="s">
        <v>1024</v>
      </c>
      <c r="C423" s="43">
        <v>10</v>
      </c>
      <c r="D423" s="43">
        <v>0</v>
      </c>
      <c r="E423" s="43">
        <v>0</v>
      </c>
      <c r="F423" s="81">
        <v>0</v>
      </c>
      <c r="G423" s="81">
        <v>0</v>
      </c>
      <c r="H423" s="81">
        <v>0</v>
      </c>
      <c r="I423" s="81">
        <v>4</v>
      </c>
      <c r="J423" s="81">
        <v>0</v>
      </c>
      <c r="K423" s="81">
        <v>0</v>
      </c>
      <c r="L423" s="81">
        <v>0</v>
      </c>
      <c r="M423" s="81">
        <v>0</v>
      </c>
      <c r="N423" s="81">
        <v>0</v>
      </c>
      <c r="O423" s="81">
        <v>39</v>
      </c>
      <c r="P423" s="81">
        <v>0</v>
      </c>
      <c r="Q423" s="81">
        <v>0</v>
      </c>
      <c r="R423" s="81">
        <v>0</v>
      </c>
      <c r="S423" s="81">
        <v>0</v>
      </c>
      <c r="T423" s="81">
        <v>0</v>
      </c>
      <c r="U423" s="139"/>
      <c r="V423" s="192">
        <v>42</v>
      </c>
      <c r="W423" s="192">
        <v>0</v>
      </c>
      <c r="X423" s="192">
        <v>0</v>
      </c>
      <c r="Y423" s="192">
        <v>0</v>
      </c>
      <c r="Z423" s="192">
        <v>0</v>
      </c>
      <c r="AA423" s="192">
        <v>0</v>
      </c>
      <c r="AB423" s="108"/>
      <c r="AC423" s="108"/>
      <c r="AD423" s="107"/>
      <c r="AE423" s="107"/>
      <c r="AF423" s="107"/>
      <c r="AG423" s="107"/>
    </row>
    <row r="424" spans="1:33" ht="15.75" customHeight="1" x14ac:dyDescent="0.25">
      <c r="A424" s="4" t="s">
        <v>406</v>
      </c>
      <c r="B424" s="7" t="s">
        <v>1025</v>
      </c>
      <c r="C424" s="43">
        <v>0</v>
      </c>
      <c r="D424" s="43">
        <v>0</v>
      </c>
      <c r="E424" s="43">
        <v>100</v>
      </c>
      <c r="F424" s="81">
        <v>0</v>
      </c>
      <c r="G424" s="81">
        <v>0</v>
      </c>
      <c r="H424" s="81">
        <v>0</v>
      </c>
      <c r="I424" s="81">
        <v>0</v>
      </c>
      <c r="J424" s="81">
        <v>0</v>
      </c>
      <c r="K424" s="81">
        <v>100</v>
      </c>
      <c r="L424" s="81">
        <v>0</v>
      </c>
      <c r="M424" s="81">
        <v>0</v>
      </c>
      <c r="N424" s="81">
        <v>0</v>
      </c>
      <c r="O424" s="81">
        <v>23</v>
      </c>
      <c r="P424" s="81">
        <v>23</v>
      </c>
      <c r="Q424" s="81">
        <v>100</v>
      </c>
      <c r="R424" s="81">
        <v>0</v>
      </c>
      <c r="S424" s="81">
        <v>0</v>
      </c>
      <c r="T424" s="81">
        <v>0</v>
      </c>
      <c r="U424" s="139"/>
      <c r="V424" s="192">
        <v>23</v>
      </c>
      <c r="W424" s="192">
        <v>23</v>
      </c>
      <c r="X424" s="192">
        <v>100</v>
      </c>
      <c r="Y424" s="192">
        <v>0</v>
      </c>
      <c r="Z424" s="192">
        <v>0</v>
      </c>
      <c r="AA424" s="192">
        <v>0</v>
      </c>
      <c r="AB424" s="108"/>
      <c r="AC424" s="108"/>
      <c r="AD424" s="107"/>
      <c r="AE424" s="107"/>
      <c r="AF424" s="107"/>
      <c r="AG424" s="107"/>
    </row>
    <row r="425" spans="1:33" x14ac:dyDescent="0.25">
      <c r="A425" s="4" t="s">
        <v>407</v>
      </c>
      <c r="B425" s="7" t="s">
        <v>1026</v>
      </c>
      <c r="C425" s="43">
        <v>0</v>
      </c>
      <c r="D425" s="43">
        <v>0</v>
      </c>
      <c r="E425" s="43">
        <v>100</v>
      </c>
      <c r="F425" s="81">
        <v>0</v>
      </c>
      <c r="G425" s="81">
        <v>0</v>
      </c>
      <c r="H425" s="81">
        <v>0</v>
      </c>
      <c r="I425" s="81">
        <v>0</v>
      </c>
      <c r="J425" s="81">
        <v>0</v>
      </c>
      <c r="K425" s="81">
        <v>100</v>
      </c>
      <c r="L425" s="81">
        <v>0</v>
      </c>
      <c r="M425" s="81">
        <v>0</v>
      </c>
      <c r="N425" s="81">
        <v>0</v>
      </c>
      <c r="O425" s="81">
        <v>2</v>
      </c>
      <c r="P425" s="81">
        <v>0</v>
      </c>
      <c r="Q425" s="81">
        <v>0</v>
      </c>
      <c r="R425" s="81">
        <v>0</v>
      </c>
      <c r="S425" s="81">
        <v>0</v>
      </c>
      <c r="T425" s="81">
        <v>0</v>
      </c>
      <c r="U425" s="139"/>
      <c r="V425" s="192">
        <v>2</v>
      </c>
      <c r="W425" s="192">
        <v>0</v>
      </c>
      <c r="X425" s="192">
        <v>0</v>
      </c>
      <c r="Y425" s="192">
        <v>0</v>
      </c>
      <c r="Z425" s="192">
        <v>0</v>
      </c>
      <c r="AA425" s="192">
        <v>0</v>
      </c>
      <c r="AB425" s="108"/>
      <c r="AC425" s="108"/>
      <c r="AD425" s="107"/>
      <c r="AE425" s="107"/>
      <c r="AF425" s="107"/>
      <c r="AG425" s="107"/>
    </row>
    <row r="426" spans="1:33" x14ac:dyDescent="0.25">
      <c r="A426" s="4" t="s">
        <v>408</v>
      </c>
      <c r="B426" s="7" t="s">
        <v>1027</v>
      </c>
      <c r="C426" s="43">
        <v>0</v>
      </c>
      <c r="D426" s="43">
        <v>0</v>
      </c>
      <c r="E426" s="43">
        <v>100</v>
      </c>
      <c r="F426" s="81">
        <v>0</v>
      </c>
      <c r="G426" s="81">
        <v>0</v>
      </c>
      <c r="H426" s="81">
        <v>0</v>
      </c>
      <c r="I426" s="81">
        <v>0</v>
      </c>
      <c r="J426" s="81">
        <v>0</v>
      </c>
      <c r="K426" s="81">
        <v>100</v>
      </c>
      <c r="L426" s="81">
        <v>0</v>
      </c>
      <c r="M426" s="81">
        <v>0</v>
      </c>
      <c r="N426" s="81">
        <v>0</v>
      </c>
      <c r="O426" s="81">
        <v>0</v>
      </c>
      <c r="P426" s="81">
        <v>0</v>
      </c>
      <c r="Q426" s="81">
        <v>100</v>
      </c>
      <c r="R426" s="81">
        <v>0</v>
      </c>
      <c r="S426" s="81">
        <v>0</v>
      </c>
      <c r="T426" s="81">
        <v>0</v>
      </c>
      <c r="U426" s="139"/>
      <c r="V426" s="192">
        <v>0</v>
      </c>
      <c r="W426" s="192">
        <v>0</v>
      </c>
      <c r="X426" s="192">
        <v>100</v>
      </c>
      <c r="Y426" s="192">
        <v>0</v>
      </c>
      <c r="Z426" s="192">
        <v>0</v>
      </c>
      <c r="AA426" s="192">
        <v>0</v>
      </c>
      <c r="AB426" s="108"/>
      <c r="AC426" s="108"/>
      <c r="AD426" s="107"/>
      <c r="AE426" s="107"/>
      <c r="AF426" s="107"/>
      <c r="AG426" s="107"/>
    </row>
    <row r="427" spans="1:33" x14ac:dyDescent="0.25">
      <c r="A427" s="4" t="s">
        <v>409</v>
      </c>
      <c r="B427" s="7" t="s">
        <v>1013</v>
      </c>
      <c r="C427" s="43">
        <v>0</v>
      </c>
      <c r="D427" s="43">
        <v>0</v>
      </c>
      <c r="E427" s="43">
        <v>100</v>
      </c>
      <c r="F427" s="81">
        <v>0</v>
      </c>
      <c r="G427" s="81">
        <v>0</v>
      </c>
      <c r="H427" s="81">
        <v>0</v>
      </c>
      <c r="I427" s="81">
        <v>0</v>
      </c>
      <c r="J427" s="81">
        <v>0</v>
      </c>
      <c r="K427" s="81">
        <v>100</v>
      </c>
      <c r="L427" s="81">
        <v>0</v>
      </c>
      <c r="M427" s="81">
        <v>0</v>
      </c>
      <c r="N427" s="81">
        <v>0</v>
      </c>
      <c r="O427" s="81">
        <v>0</v>
      </c>
      <c r="P427" s="81">
        <v>0</v>
      </c>
      <c r="Q427" s="81">
        <v>100</v>
      </c>
      <c r="R427" s="81">
        <v>0</v>
      </c>
      <c r="S427" s="81">
        <v>0</v>
      </c>
      <c r="T427" s="81">
        <v>0</v>
      </c>
      <c r="U427" s="139"/>
      <c r="V427" s="192">
        <v>0</v>
      </c>
      <c r="W427" s="192">
        <v>0</v>
      </c>
      <c r="X427" s="192">
        <v>100</v>
      </c>
      <c r="Y427" s="192">
        <v>0</v>
      </c>
      <c r="Z427" s="192">
        <v>0</v>
      </c>
      <c r="AA427" s="192">
        <v>0</v>
      </c>
      <c r="AB427" s="108"/>
      <c r="AC427" s="108"/>
      <c r="AD427" s="107"/>
      <c r="AE427" s="107"/>
      <c r="AF427" s="107"/>
      <c r="AG427" s="107"/>
    </row>
    <row r="428" spans="1:33" x14ac:dyDescent="0.25">
      <c r="A428" s="4" t="s">
        <v>410</v>
      </c>
      <c r="B428" s="7" t="s">
        <v>789</v>
      </c>
      <c r="C428" s="43">
        <v>0</v>
      </c>
      <c r="D428" s="43">
        <v>0</v>
      </c>
      <c r="E428" s="43">
        <v>100</v>
      </c>
      <c r="F428" s="81">
        <v>0</v>
      </c>
      <c r="G428" s="81">
        <v>0</v>
      </c>
      <c r="H428" s="81">
        <v>0</v>
      </c>
      <c r="I428" s="81">
        <v>0</v>
      </c>
      <c r="J428" s="81">
        <v>0</v>
      </c>
      <c r="K428" s="81">
        <v>100</v>
      </c>
      <c r="L428" s="81">
        <v>0</v>
      </c>
      <c r="M428" s="81">
        <v>0</v>
      </c>
      <c r="N428" s="81">
        <v>0</v>
      </c>
      <c r="O428" s="81">
        <v>0</v>
      </c>
      <c r="P428" s="81">
        <v>0</v>
      </c>
      <c r="Q428" s="81">
        <v>100</v>
      </c>
      <c r="R428" s="81">
        <v>0</v>
      </c>
      <c r="S428" s="81">
        <v>0</v>
      </c>
      <c r="T428" s="81">
        <v>0</v>
      </c>
      <c r="U428" s="139"/>
      <c r="V428" s="192">
        <v>0</v>
      </c>
      <c r="W428" s="192">
        <v>0</v>
      </c>
      <c r="X428" s="192">
        <v>100</v>
      </c>
      <c r="Y428" s="192">
        <v>0</v>
      </c>
      <c r="Z428" s="192">
        <v>0</v>
      </c>
      <c r="AA428" s="192">
        <v>0</v>
      </c>
      <c r="AB428" s="108"/>
      <c r="AC428" s="108"/>
      <c r="AD428" s="107"/>
      <c r="AE428" s="107"/>
      <c r="AF428" s="107"/>
      <c r="AG428" s="107"/>
    </row>
    <row r="429" spans="1:33" ht="12.75" customHeight="1" x14ac:dyDescent="0.25">
      <c r="A429" s="4" t="s">
        <v>411</v>
      </c>
      <c r="B429" s="7" t="s">
        <v>1028</v>
      </c>
      <c r="C429" s="43">
        <v>0</v>
      </c>
      <c r="D429" s="43">
        <v>0</v>
      </c>
      <c r="E429" s="43">
        <v>100</v>
      </c>
      <c r="F429" s="81">
        <v>0</v>
      </c>
      <c r="G429" s="81">
        <v>0</v>
      </c>
      <c r="H429" s="81">
        <v>0</v>
      </c>
      <c r="I429" s="81">
        <v>0</v>
      </c>
      <c r="J429" s="81">
        <v>0</v>
      </c>
      <c r="K429" s="81">
        <v>100</v>
      </c>
      <c r="L429" s="81">
        <v>0</v>
      </c>
      <c r="M429" s="81">
        <v>0</v>
      </c>
      <c r="N429" s="81">
        <v>0</v>
      </c>
      <c r="O429" s="81">
        <v>0</v>
      </c>
      <c r="P429" s="81">
        <v>0</v>
      </c>
      <c r="Q429" s="81">
        <v>100</v>
      </c>
      <c r="R429" s="81">
        <v>0</v>
      </c>
      <c r="S429" s="81">
        <v>0</v>
      </c>
      <c r="T429" s="81">
        <v>0</v>
      </c>
      <c r="U429" s="139"/>
      <c r="V429" s="192">
        <v>0</v>
      </c>
      <c r="W429" s="192">
        <v>0</v>
      </c>
      <c r="X429" s="192">
        <v>100</v>
      </c>
      <c r="Y429" s="192">
        <v>0</v>
      </c>
      <c r="Z429" s="192">
        <v>0</v>
      </c>
      <c r="AA429" s="192">
        <v>0</v>
      </c>
      <c r="AB429" s="108"/>
      <c r="AC429" s="108"/>
      <c r="AD429" s="107"/>
      <c r="AE429" s="107"/>
      <c r="AF429" s="107"/>
      <c r="AG429" s="107"/>
    </row>
    <row r="430" spans="1:33" x14ac:dyDescent="0.25">
      <c r="A430" s="4" t="s">
        <v>412</v>
      </c>
      <c r="B430" s="7" t="s">
        <v>734</v>
      </c>
      <c r="C430" s="43">
        <v>0</v>
      </c>
      <c r="D430" s="43">
        <v>0</v>
      </c>
      <c r="E430" s="43">
        <v>100</v>
      </c>
      <c r="F430" s="81">
        <v>0</v>
      </c>
      <c r="G430" s="81">
        <v>0</v>
      </c>
      <c r="H430" s="81">
        <v>0</v>
      </c>
      <c r="I430" s="81">
        <v>0</v>
      </c>
      <c r="J430" s="81">
        <v>0</v>
      </c>
      <c r="K430" s="81">
        <v>100</v>
      </c>
      <c r="L430" s="81">
        <v>0</v>
      </c>
      <c r="M430" s="81">
        <v>0</v>
      </c>
      <c r="N430" s="81">
        <v>0</v>
      </c>
      <c r="O430" s="81">
        <v>0</v>
      </c>
      <c r="P430" s="81">
        <v>0</v>
      </c>
      <c r="Q430" s="81">
        <v>100</v>
      </c>
      <c r="R430" s="81">
        <v>0</v>
      </c>
      <c r="S430" s="81">
        <v>0</v>
      </c>
      <c r="T430" s="81">
        <v>0</v>
      </c>
      <c r="U430" s="139"/>
      <c r="V430" s="192">
        <v>0</v>
      </c>
      <c r="W430" s="192">
        <v>0</v>
      </c>
      <c r="X430" s="192">
        <v>100</v>
      </c>
      <c r="Y430" s="192">
        <v>0</v>
      </c>
      <c r="Z430" s="192">
        <v>0</v>
      </c>
      <c r="AA430" s="192">
        <v>0</v>
      </c>
      <c r="AB430" s="108"/>
      <c r="AC430" s="108"/>
      <c r="AD430" s="107"/>
      <c r="AE430" s="107"/>
      <c r="AF430" s="107"/>
      <c r="AG430" s="107"/>
    </row>
    <row r="431" spans="1:33" ht="23.25" x14ac:dyDescent="0.25">
      <c r="A431" s="4" t="s">
        <v>413</v>
      </c>
      <c r="B431" s="7" t="s">
        <v>1029</v>
      </c>
      <c r="C431" s="43">
        <v>0</v>
      </c>
      <c r="D431" s="43">
        <v>0</v>
      </c>
      <c r="E431" s="43">
        <v>100</v>
      </c>
      <c r="F431" s="81">
        <v>0</v>
      </c>
      <c r="G431" s="81">
        <v>0</v>
      </c>
      <c r="H431" s="81">
        <v>0</v>
      </c>
      <c r="I431" s="81">
        <v>0</v>
      </c>
      <c r="J431" s="81">
        <v>0</v>
      </c>
      <c r="K431" s="81">
        <v>100</v>
      </c>
      <c r="L431" s="81">
        <v>0</v>
      </c>
      <c r="M431" s="81">
        <v>0</v>
      </c>
      <c r="N431" s="81">
        <v>0</v>
      </c>
      <c r="O431" s="81">
        <v>0</v>
      </c>
      <c r="P431" s="81">
        <v>0</v>
      </c>
      <c r="Q431" s="81">
        <v>100</v>
      </c>
      <c r="R431" s="81">
        <v>0</v>
      </c>
      <c r="S431" s="81">
        <v>0</v>
      </c>
      <c r="T431" s="81">
        <v>0</v>
      </c>
      <c r="U431" s="139"/>
      <c r="V431" s="192">
        <v>0</v>
      </c>
      <c r="W431" s="192">
        <v>0</v>
      </c>
      <c r="X431" s="192">
        <v>100</v>
      </c>
      <c r="Y431" s="192">
        <v>0</v>
      </c>
      <c r="Z431" s="192">
        <v>0</v>
      </c>
      <c r="AA431" s="192">
        <v>0</v>
      </c>
      <c r="AB431" s="108"/>
      <c r="AC431" s="108"/>
      <c r="AD431" s="107"/>
      <c r="AE431" s="107"/>
      <c r="AF431" s="107"/>
      <c r="AG431" s="107"/>
    </row>
    <row r="432" spans="1:33" x14ac:dyDescent="0.25">
      <c r="A432" s="4" t="s">
        <v>414</v>
      </c>
      <c r="B432" s="7" t="s">
        <v>1030</v>
      </c>
      <c r="C432" s="43">
        <v>0</v>
      </c>
      <c r="D432" s="43">
        <v>0</v>
      </c>
      <c r="E432" s="43">
        <v>100</v>
      </c>
      <c r="F432" s="81">
        <v>0</v>
      </c>
      <c r="G432" s="81">
        <v>0</v>
      </c>
      <c r="H432" s="81">
        <v>0</v>
      </c>
      <c r="I432" s="81">
        <v>0</v>
      </c>
      <c r="J432" s="81">
        <v>0</v>
      </c>
      <c r="K432" s="81">
        <v>100</v>
      </c>
      <c r="L432" s="81">
        <v>0</v>
      </c>
      <c r="M432" s="81">
        <v>0</v>
      </c>
      <c r="N432" s="81">
        <v>0</v>
      </c>
      <c r="O432" s="81">
        <v>0</v>
      </c>
      <c r="P432" s="81">
        <v>0</v>
      </c>
      <c r="Q432" s="81">
        <v>100</v>
      </c>
      <c r="R432" s="81">
        <v>0</v>
      </c>
      <c r="S432" s="81">
        <v>0</v>
      </c>
      <c r="T432" s="81">
        <v>0</v>
      </c>
      <c r="U432" s="139"/>
      <c r="V432" s="192">
        <v>0</v>
      </c>
      <c r="W432" s="192">
        <v>0</v>
      </c>
      <c r="X432" s="192">
        <v>100</v>
      </c>
      <c r="Y432" s="192">
        <v>0</v>
      </c>
      <c r="Z432" s="192">
        <v>0</v>
      </c>
      <c r="AA432" s="192">
        <v>0</v>
      </c>
      <c r="AB432" s="108"/>
      <c r="AC432" s="108"/>
      <c r="AD432" s="107"/>
      <c r="AE432" s="107"/>
      <c r="AF432" s="107"/>
      <c r="AG432" s="107"/>
    </row>
    <row r="433" spans="1:41" x14ac:dyDescent="0.25">
      <c r="A433" s="4" t="s">
        <v>415</v>
      </c>
      <c r="B433" s="7" t="s">
        <v>633</v>
      </c>
      <c r="C433" s="43">
        <v>0</v>
      </c>
      <c r="D433" s="43">
        <v>0</v>
      </c>
      <c r="E433" s="43">
        <v>100</v>
      </c>
      <c r="F433" s="81">
        <v>0</v>
      </c>
      <c r="G433" s="81">
        <v>0</v>
      </c>
      <c r="H433" s="81">
        <v>0</v>
      </c>
      <c r="I433" s="81">
        <v>0</v>
      </c>
      <c r="J433" s="81">
        <v>0</v>
      </c>
      <c r="K433" s="81">
        <v>100</v>
      </c>
      <c r="L433" s="81">
        <v>0</v>
      </c>
      <c r="M433" s="81">
        <v>0</v>
      </c>
      <c r="N433" s="81">
        <v>0</v>
      </c>
      <c r="O433" s="81">
        <v>0</v>
      </c>
      <c r="P433" s="81">
        <v>0</v>
      </c>
      <c r="Q433" s="81">
        <v>100</v>
      </c>
      <c r="R433" s="81">
        <v>0</v>
      </c>
      <c r="S433" s="81">
        <v>0</v>
      </c>
      <c r="T433" s="81">
        <v>0</v>
      </c>
      <c r="U433" s="139"/>
      <c r="V433" s="192">
        <v>0</v>
      </c>
      <c r="W433" s="192">
        <v>0</v>
      </c>
      <c r="X433" s="192">
        <v>100</v>
      </c>
      <c r="Y433" s="192">
        <v>0</v>
      </c>
      <c r="Z433" s="192">
        <v>0</v>
      </c>
      <c r="AA433" s="192">
        <v>0</v>
      </c>
      <c r="AB433" s="108"/>
      <c r="AC433" s="108"/>
      <c r="AD433" s="107"/>
      <c r="AE433" s="107"/>
      <c r="AF433" s="107"/>
      <c r="AG433" s="107"/>
    </row>
    <row r="434" spans="1:41" x14ac:dyDescent="0.25">
      <c r="A434" s="4" t="s">
        <v>416</v>
      </c>
      <c r="B434" s="7" t="s">
        <v>728</v>
      </c>
      <c r="C434" s="43">
        <v>0</v>
      </c>
      <c r="D434" s="43">
        <v>0</v>
      </c>
      <c r="E434" s="43">
        <v>100</v>
      </c>
      <c r="F434" s="81">
        <v>0</v>
      </c>
      <c r="G434" s="81">
        <v>0</v>
      </c>
      <c r="H434" s="81">
        <v>0</v>
      </c>
      <c r="I434" s="81">
        <v>0</v>
      </c>
      <c r="J434" s="81">
        <v>0</v>
      </c>
      <c r="K434" s="81">
        <v>100</v>
      </c>
      <c r="L434" s="81">
        <v>0</v>
      </c>
      <c r="M434" s="81">
        <v>0</v>
      </c>
      <c r="N434" s="81">
        <v>0</v>
      </c>
      <c r="O434" s="81">
        <v>15</v>
      </c>
      <c r="P434" s="81">
        <v>0</v>
      </c>
      <c r="Q434" s="81">
        <v>0</v>
      </c>
      <c r="R434" s="81">
        <v>0</v>
      </c>
      <c r="S434" s="81">
        <v>0</v>
      </c>
      <c r="T434" s="81">
        <v>0</v>
      </c>
      <c r="U434" s="139"/>
      <c r="V434" s="192">
        <v>15</v>
      </c>
      <c r="W434" s="192">
        <v>0</v>
      </c>
      <c r="X434" s="192">
        <v>0</v>
      </c>
      <c r="Y434" s="192">
        <v>0</v>
      </c>
      <c r="Z434" s="192">
        <v>0</v>
      </c>
      <c r="AA434" s="192">
        <v>0</v>
      </c>
      <c r="AB434" s="108"/>
      <c r="AC434" s="108"/>
      <c r="AD434" s="107"/>
      <c r="AE434" s="107"/>
      <c r="AF434" s="107"/>
      <c r="AG434" s="107"/>
    </row>
    <row r="435" spans="1:41" x14ac:dyDescent="0.25">
      <c r="A435" s="4" t="s">
        <v>417</v>
      </c>
      <c r="B435" s="7" t="s">
        <v>1031</v>
      </c>
      <c r="C435" s="43">
        <v>0</v>
      </c>
      <c r="D435" s="43">
        <v>0</v>
      </c>
      <c r="E435" s="43">
        <v>100</v>
      </c>
      <c r="F435" s="81">
        <v>0</v>
      </c>
      <c r="G435" s="81">
        <v>0</v>
      </c>
      <c r="H435" s="81">
        <v>0</v>
      </c>
      <c r="I435" s="81">
        <v>0</v>
      </c>
      <c r="J435" s="81">
        <v>0</v>
      </c>
      <c r="K435" s="81">
        <v>100</v>
      </c>
      <c r="L435" s="81">
        <v>0</v>
      </c>
      <c r="M435" s="81">
        <v>0</v>
      </c>
      <c r="N435" s="81">
        <v>0</v>
      </c>
      <c r="O435" s="81">
        <v>0</v>
      </c>
      <c r="P435" s="81">
        <v>0</v>
      </c>
      <c r="Q435" s="81">
        <v>100</v>
      </c>
      <c r="R435" s="81">
        <v>0</v>
      </c>
      <c r="S435" s="81">
        <v>0</v>
      </c>
      <c r="T435" s="81">
        <v>0</v>
      </c>
      <c r="U435" s="139"/>
      <c r="V435" s="192">
        <v>0</v>
      </c>
      <c r="W435" s="192">
        <v>0</v>
      </c>
      <c r="X435" s="192">
        <v>100</v>
      </c>
      <c r="Y435" s="192">
        <v>0</v>
      </c>
      <c r="Z435" s="192">
        <v>0</v>
      </c>
      <c r="AA435" s="192">
        <v>0</v>
      </c>
      <c r="AB435" s="108"/>
      <c r="AC435" s="108"/>
      <c r="AD435" s="107"/>
      <c r="AE435" s="107"/>
      <c r="AF435" s="107"/>
      <c r="AG435" s="107"/>
    </row>
    <row r="436" spans="1:41" x14ac:dyDescent="0.25">
      <c r="A436" s="4" t="s">
        <v>418</v>
      </c>
      <c r="B436" s="7" t="s">
        <v>1032</v>
      </c>
      <c r="C436" s="43">
        <v>0</v>
      </c>
      <c r="D436" s="43">
        <v>0</v>
      </c>
      <c r="E436" s="43">
        <v>100</v>
      </c>
      <c r="F436" s="81">
        <v>0</v>
      </c>
      <c r="G436" s="81">
        <v>0</v>
      </c>
      <c r="H436" s="81">
        <v>0</v>
      </c>
      <c r="I436" s="81">
        <v>0</v>
      </c>
      <c r="J436" s="81">
        <v>0</v>
      </c>
      <c r="K436" s="81">
        <v>100</v>
      </c>
      <c r="L436" s="81">
        <v>0</v>
      </c>
      <c r="M436" s="81">
        <v>0</v>
      </c>
      <c r="N436" s="81">
        <v>0</v>
      </c>
      <c r="O436" s="81">
        <v>0</v>
      </c>
      <c r="P436" s="81">
        <v>0</v>
      </c>
      <c r="Q436" s="81">
        <v>100</v>
      </c>
      <c r="R436" s="81">
        <v>0</v>
      </c>
      <c r="S436" s="81">
        <v>0</v>
      </c>
      <c r="T436" s="81">
        <v>0</v>
      </c>
      <c r="U436" s="139"/>
      <c r="V436" s="192">
        <v>0</v>
      </c>
      <c r="W436" s="192">
        <v>0</v>
      </c>
      <c r="X436" s="192">
        <v>100</v>
      </c>
      <c r="Y436" s="192">
        <v>0</v>
      </c>
      <c r="Z436" s="192">
        <v>0</v>
      </c>
      <c r="AA436" s="192">
        <v>0</v>
      </c>
      <c r="AB436" s="108"/>
      <c r="AC436" s="108"/>
      <c r="AD436" s="107"/>
      <c r="AE436" s="107"/>
      <c r="AF436" s="107"/>
      <c r="AG436" s="107"/>
    </row>
    <row r="437" spans="1:41" ht="23.25" x14ac:dyDescent="0.25">
      <c r="A437" s="30"/>
      <c r="B437" s="29" t="s">
        <v>1033</v>
      </c>
      <c r="C437" s="40">
        <f>SUM(C422:C436)</f>
        <v>10</v>
      </c>
      <c r="D437" s="40">
        <f>SUM(D422:D436)</f>
        <v>0</v>
      </c>
      <c r="E437" s="40">
        <v>0</v>
      </c>
      <c r="F437" s="40">
        <v>0</v>
      </c>
      <c r="G437" s="40">
        <v>0</v>
      </c>
      <c r="H437" s="40">
        <v>0</v>
      </c>
      <c r="I437" s="40">
        <f>SUM(I422:I436)</f>
        <v>4</v>
      </c>
      <c r="J437" s="40">
        <f>SUM(J422:J436)</f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f>SUM(O422:O436)</f>
        <v>100</v>
      </c>
      <c r="P437" s="40">
        <f>SUM(P422:P436)</f>
        <v>23</v>
      </c>
      <c r="Q437" s="40">
        <v>23</v>
      </c>
      <c r="R437" s="40">
        <v>0</v>
      </c>
      <c r="S437" s="40">
        <v>0</v>
      </c>
      <c r="T437" s="40">
        <v>0</v>
      </c>
      <c r="U437" s="126"/>
      <c r="V437" s="168">
        <f>SUM(V422:V436)</f>
        <v>116</v>
      </c>
      <c r="W437" s="168">
        <f>SUM(W422:W436)</f>
        <v>24</v>
      </c>
      <c r="X437" s="168">
        <v>20.7</v>
      </c>
      <c r="Y437" s="168">
        <v>0</v>
      </c>
      <c r="Z437" s="168">
        <v>0</v>
      </c>
      <c r="AA437" s="168">
        <v>0</v>
      </c>
      <c r="AB437" s="108"/>
      <c r="AC437" s="108"/>
      <c r="AD437" s="107"/>
      <c r="AE437" s="107"/>
      <c r="AF437" s="107"/>
      <c r="AG437" s="107"/>
    </row>
    <row r="438" spans="1:41" x14ac:dyDescent="0.25">
      <c r="A438" s="4" t="s">
        <v>419</v>
      </c>
      <c r="B438" s="18" t="s">
        <v>863</v>
      </c>
      <c r="C438" s="24"/>
      <c r="D438" s="24"/>
      <c r="E438" s="24"/>
      <c r="F438" s="24"/>
      <c r="G438" s="24"/>
      <c r="H438" s="24"/>
      <c r="I438" s="24"/>
      <c r="J438" s="24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122"/>
      <c r="V438" s="163"/>
      <c r="W438" s="163"/>
      <c r="X438" s="163"/>
      <c r="Y438" s="163"/>
      <c r="Z438" s="163"/>
      <c r="AA438" s="163"/>
      <c r="AB438" s="108"/>
      <c r="AC438" s="108"/>
      <c r="AD438" s="107"/>
      <c r="AE438" s="107"/>
      <c r="AF438" s="107"/>
      <c r="AG438" s="107"/>
      <c r="AH438" s="5"/>
      <c r="AI438" s="5"/>
      <c r="AJ438" s="5"/>
      <c r="AK438" s="5"/>
      <c r="AL438" s="5"/>
      <c r="AM438" s="5"/>
      <c r="AN438" s="5"/>
      <c r="AO438" s="5"/>
    </row>
    <row r="439" spans="1:41" x14ac:dyDescent="0.25">
      <c r="A439" s="4" t="s">
        <v>421</v>
      </c>
      <c r="B439" s="7" t="s">
        <v>864</v>
      </c>
      <c r="C439" s="43">
        <v>1</v>
      </c>
      <c r="D439" s="43">
        <v>1</v>
      </c>
      <c r="E439" s="43">
        <v>100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100</v>
      </c>
      <c r="L439" s="43">
        <v>0</v>
      </c>
      <c r="M439" s="43">
        <v>0</v>
      </c>
      <c r="N439" s="43">
        <v>0</v>
      </c>
      <c r="O439" s="43">
        <v>65</v>
      </c>
      <c r="P439" s="43">
        <v>65</v>
      </c>
      <c r="Q439" s="43">
        <v>100</v>
      </c>
      <c r="R439" s="43">
        <v>0</v>
      </c>
      <c r="S439" s="43">
        <v>0</v>
      </c>
      <c r="T439" s="43">
        <v>100</v>
      </c>
      <c r="U439" s="123"/>
      <c r="V439" s="164">
        <v>80</v>
      </c>
      <c r="W439" s="164">
        <v>63</v>
      </c>
      <c r="X439" s="164">
        <v>78.8</v>
      </c>
      <c r="Y439" s="164">
        <v>17</v>
      </c>
      <c r="Z439" s="164">
        <v>0</v>
      </c>
      <c r="AA439" s="164">
        <v>0</v>
      </c>
      <c r="AB439" s="112"/>
      <c r="AC439" s="108"/>
      <c r="AD439" s="107"/>
      <c r="AE439" s="107"/>
      <c r="AF439" s="107"/>
      <c r="AG439" s="107"/>
      <c r="AH439" s="5"/>
      <c r="AI439" s="5"/>
      <c r="AJ439" s="5"/>
      <c r="AK439" s="5"/>
      <c r="AL439" s="5"/>
      <c r="AM439" s="5"/>
      <c r="AN439" s="5"/>
      <c r="AO439" s="5"/>
    </row>
    <row r="440" spans="1:41" x14ac:dyDescent="0.25">
      <c r="A440" s="4" t="s">
        <v>422</v>
      </c>
      <c r="B440" s="7" t="s">
        <v>865</v>
      </c>
      <c r="C440" s="43">
        <v>0</v>
      </c>
      <c r="D440" s="43">
        <v>0</v>
      </c>
      <c r="E440" s="43">
        <v>100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100</v>
      </c>
      <c r="L440" s="43">
        <v>0</v>
      </c>
      <c r="M440" s="43">
        <v>0</v>
      </c>
      <c r="N440" s="43">
        <v>0</v>
      </c>
      <c r="O440" s="43">
        <v>3</v>
      </c>
      <c r="P440" s="43">
        <v>3</v>
      </c>
      <c r="Q440" s="43">
        <v>100</v>
      </c>
      <c r="R440" s="43">
        <v>0</v>
      </c>
      <c r="S440" s="43">
        <v>0</v>
      </c>
      <c r="T440" s="43">
        <v>0</v>
      </c>
      <c r="U440" s="123"/>
      <c r="V440" s="164">
        <v>5</v>
      </c>
      <c r="W440" s="164">
        <v>3</v>
      </c>
      <c r="X440" s="164">
        <v>60</v>
      </c>
      <c r="Y440" s="164">
        <v>0</v>
      </c>
      <c r="Z440" s="164">
        <v>0</v>
      </c>
      <c r="AA440" s="164">
        <v>0</v>
      </c>
      <c r="AB440" s="108"/>
      <c r="AC440" s="108"/>
      <c r="AD440" s="107"/>
      <c r="AE440" s="107"/>
      <c r="AF440" s="107"/>
      <c r="AG440" s="107"/>
      <c r="AH440" s="5"/>
      <c r="AI440" s="5"/>
      <c r="AJ440" s="5"/>
      <c r="AK440" s="5"/>
      <c r="AL440" s="5"/>
      <c r="AM440" s="5"/>
      <c r="AN440" s="5"/>
      <c r="AO440" s="5"/>
    </row>
    <row r="441" spans="1:41" x14ac:dyDescent="0.25">
      <c r="A441" s="4" t="s">
        <v>423</v>
      </c>
      <c r="B441" s="7" t="s">
        <v>866</v>
      </c>
      <c r="C441" s="43">
        <v>0</v>
      </c>
      <c r="D441" s="43">
        <v>0</v>
      </c>
      <c r="E441" s="43">
        <v>100</v>
      </c>
      <c r="F441" s="43">
        <v>0</v>
      </c>
      <c r="G441" s="43">
        <v>0</v>
      </c>
      <c r="H441" s="43">
        <v>0</v>
      </c>
      <c r="I441" s="43">
        <v>0</v>
      </c>
      <c r="J441" s="43">
        <v>0</v>
      </c>
      <c r="K441" s="43">
        <v>100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100</v>
      </c>
      <c r="R441" s="43">
        <v>0</v>
      </c>
      <c r="S441" s="43">
        <v>0</v>
      </c>
      <c r="T441" s="43">
        <v>0</v>
      </c>
      <c r="U441" s="123"/>
      <c r="V441" s="164">
        <v>0</v>
      </c>
      <c r="W441" s="164">
        <v>0</v>
      </c>
      <c r="X441" s="164">
        <v>100</v>
      </c>
      <c r="Y441" s="164">
        <v>0</v>
      </c>
      <c r="Z441" s="164">
        <v>0</v>
      </c>
      <c r="AA441" s="164">
        <v>0</v>
      </c>
      <c r="AB441" s="108"/>
      <c r="AC441" s="108"/>
      <c r="AD441" s="107"/>
      <c r="AE441" s="107"/>
      <c r="AF441" s="107"/>
      <c r="AG441" s="107"/>
      <c r="AH441" s="5"/>
      <c r="AI441" s="5"/>
      <c r="AJ441" s="5"/>
      <c r="AK441" s="5"/>
      <c r="AL441" s="5"/>
      <c r="AM441" s="5"/>
      <c r="AN441" s="5"/>
      <c r="AO441" s="5"/>
    </row>
    <row r="442" spans="1:41" x14ac:dyDescent="0.25">
      <c r="A442" s="4" t="s">
        <v>424</v>
      </c>
      <c r="B442" s="7" t="s">
        <v>867</v>
      </c>
      <c r="C442" s="43">
        <v>0</v>
      </c>
      <c r="D442" s="43">
        <v>0</v>
      </c>
      <c r="E442" s="43">
        <v>100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100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100</v>
      </c>
      <c r="R442" s="43">
        <v>0</v>
      </c>
      <c r="S442" s="43">
        <v>0</v>
      </c>
      <c r="T442" s="43">
        <v>0</v>
      </c>
      <c r="U442" s="123"/>
      <c r="V442" s="164">
        <v>0</v>
      </c>
      <c r="W442" s="164">
        <v>0</v>
      </c>
      <c r="X442" s="164">
        <v>100</v>
      </c>
      <c r="Y442" s="164">
        <v>0</v>
      </c>
      <c r="Z442" s="164">
        <v>0</v>
      </c>
      <c r="AA442" s="164">
        <v>0</v>
      </c>
      <c r="AB442" s="108"/>
      <c r="AC442" s="108"/>
      <c r="AD442" s="107"/>
      <c r="AE442" s="107"/>
      <c r="AF442" s="107"/>
      <c r="AG442" s="107"/>
      <c r="AH442" s="5"/>
      <c r="AI442" s="5"/>
      <c r="AJ442" s="5"/>
      <c r="AK442" s="5"/>
      <c r="AL442" s="5"/>
      <c r="AM442" s="14"/>
      <c r="AN442" s="14"/>
      <c r="AO442" s="14"/>
    </row>
    <row r="443" spans="1:41" x14ac:dyDescent="0.25">
      <c r="A443" s="4" t="s">
        <v>425</v>
      </c>
      <c r="B443" s="7" t="s">
        <v>868</v>
      </c>
      <c r="C443" s="43">
        <v>0</v>
      </c>
      <c r="D443" s="43">
        <v>0</v>
      </c>
      <c r="E443" s="43">
        <v>100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100</v>
      </c>
      <c r="L443" s="43">
        <v>0</v>
      </c>
      <c r="M443" s="43">
        <v>0</v>
      </c>
      <c r="N443" s="43">
        <v>0</v>
      </c>
      <c r="O443" s="43">
        <v>1</v>
      </c>
      <c r="P443" s="43">
        <v>0</v>
      </c>
      <c r="Q443" s="43">
        <v>0</v>
      </c>
      <c r="R443" s="43">
        <v>1</v>
      </c>
      <c r="S443" s="43">
        <v>0</v>
      </c>
      <c r="T443" s="43">
        <v>0</v>
      </c>
      <c r="U443" s="123"/>
      <c r="V443" s="164">
        <v>1</v>
      </c>
      <c r="W443" s="164">
        <v>1</v>
      </c>
      <c r="X443" s="164">
        <v>0</v>
      </c>
      <c r="Y443" s="164">
        <v>0</v>
      </c>
      <c r="Z443" s="164">
        <v>0</v>
      </c>
      <c r="AA443" s="164">
        <v>0</v>
      </c>
      <c r="AB443" s="108"/>
      <c r="AC443" s="108"/>
      <c r="AD443" s="107"/>
      <c r="AE443" s="107"/>
      <c r="AF443" s="107"/>
      <c r="AG443" s="107"/>
      <c r="AH443" s="5"/>
      <c r="AI443" s="5"/>
      <c r="AJ443" s="5"/>
      <c r="AK443" s="5"/>
      <c r="AL443" s="5"/>
      <c r="AM443" s="14"/>
      <c r="AN443" s="14"/>
      <c r="AO443" s="14"/>
    </row>
    <row r="444" spans="1:41" x14ac:dyDescent="0.25">
      <c r="A444" s="4" t="s">
        <v>426</v>
      </c>
      <c r="B444" s="7" t="s">
        <v>869</v>
      </c>
      <c r="C444" s="43">
        <v>0</v>
      </c>
      <c r="D444" s="43">
        <v>0</v>
      </c>
      <c r="E444" s="43">
        <v>100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100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100</v>
      </c>
      <c r="R444" s="43">
        <v>0</v>
      </c>
      <c r="S444" s="43">
        <v>0</v>
      </c>
      <c r="T444" s="43">
        <v>0</v>
      </c>
      <c r="U444" s="123"/>
      <c r="V444" s="164">
        <v>0</v>
      </c>
      <c r="W444" s="164">
        <v>0</v>
      </c>
      <c r="X444" s="164">
        <v>100</v>
      </c>
      <c r="Y444" s="164">
        <v>0</v>
      </c>
      <c r="Z444" s="164">
        <v>0</v>
      </c>
      <c r="AA444" s="164">
        <v>0</v>
      </c>
      <c r="AB444" s="108"/>
      <c r="AC444" s="108"/>
      <c r="AD444" s="107"/>
      <c r="AE444" s="107"/>
      <c r="AF444" s="107"/>
      <c r="AG444" s="107"/>
      <c r="AH444" s="5"/>
      <c r="AI444" s="5"/>
      <c r="AJ444" s="5"/>
      <c r="AK444" s="5"/>
      <c r="AL444" s="5"/>
      <c r="AM444" s="14"/>
      <c r="AN444" s="14"/>
      <c r="AO444" s="14"/>
    </row>
    <row r="445" spans="1:41" x14ac:dyDescent="0.25">
      <c r="A445" s="4" t="s">
        <v>427</v>
      </c>
      <c r="B445" s="7" t="s">
        <v>870</v>
      </c>
      <c r="C445" s="43">
        <v>0</v>
      </c>
      <c r="D445" s="43">
        <v>0</v>
      </c>
      <c r="E445" s="43">
        <v>100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100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100</v>
      </c>
      <c r="R445" s="43">
        <v>0</v>
      </c>
      <c r="S445" s="43">
        <v>0</v>
      </c>
      <c r="T445" s="43">
        <v>0</v>
      </c>
      <c r="U445" s="123"/>
      <c r="V445" s="164">
        <v>0</v>
      </c>
      <c r="W445" s="164">
        <v>0</v>
      </c>
      <c r="X445" s="164">
        <v>100</v>
      </c>
      <c r="Y445" s="164">
        <v>0</v>
      </c>
      <c r="Z445" s="164">
        <v>0</v>
      </c>
      <c r="AA445" s="164">
        <v>0</v>
      </c>
      <c r="AB445" s="108"/>
      <c r="AC445" s="108"/>
      <c r="AD445" s="107"/>
      <c r="AE445" s="107"/>
      <c r="AF445" s="107"/>
      <c r="AG445" s="107"/>
      <c r="AH445" s="5"/>
      <c r="AI445" s="5"/>
      <c r="AJ445" s="5"/>
      <c r="AK445" s="5"/>
      <c r="AL445" s="5"/>
      <c r="AM445" s="14"/>
      <c r="AN445" s="14"/>
      <c r="AO445" s="14"/>
    </row>
    <row r="446" spans="1:41" x14ac:dyDescent="0.25">
      <c r="A446" s="4" t="s">
        <v>428</v>
      </c>
      <c r="B446" s="7" t="s">
        <v>871</v>
      </c>
      <c r="C446" s="43">
        <v>0</v>
      </c>
      <c r="D446" s="43">
        <v>0</v>
      </c>
      <c r="E446" s="43">
        <v>100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100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100</v>
      </c>
      <c r="R446" s="43">
        <v>0</v>
      </c>
      <c r="S446" s="43">
        <v>0</v>
      </c>
      <c r="T446" s="43">
        <v>0</v>
      </c>
      <c r="U446" s="123"/>
      <c r="V446" s="164">
        <v>2</v>
      </c>
      <c r="W446" s="164">
        <v>0</v>
      </c>
      <c r="X446" s="164">
        <v>0</v>
      </c>
      <c r="Y446" s="164">
        <v>0</v>
      </c>
      <c r="Z446" s="164">
        <v>0</v>
      </c>
      <c r="AA446" s="164">
        <v>0</v>
      </c>
      <c r="AB446" s="108"/>
      <c r="AC446" s="108"/>
      <c r="AD446" s="107"/>
      <c r="AE446" s="107"/>
      <c r="AF446" s="107"/>
      <c r="AG446" s="107"/>
    </row>
    <row r="447" spans="1:41" ht="23.25" x14ac:dyDescent="0.25">
      <c r="A447" s="31"/>
      <c r="B447" s="29" t="s">
        <v>872</v>
      </c>
      <c r="C447" s="41">
        <v>1</v>
      </c>
      <c r="D447" s="41">
        <v>1</v>
      </c>
      <c r="E447" s="41">
        <v>100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f>SUM(O439:O446)</f>
        <v>69</v>
      </c>
      <c r="P447" s="41">
        <f>SUM(P439:P446)</f>
        <v>68</v>
      </c>
      <c r="Q447" s="41">
        <v>98.6</v>
      </c>
      <c r="R447" s="41">
        <f>SUM(R439:R446)</f>
        <v>1</v>
      </c>
      <c r="S447" s="41">
        <v>0</v>
      </c>
      <c r="T447" s="41">
        <v>0</v>
      </c>
      <c r="U447" s="119"/>
      <c r="V447" s="158">
        <f>SUM(V439:V446)</f>
        <v>88</v>
      </c>
      <c r="W447" s="158">
        <f>SUM(W439:W446)</f>
        <v>67</v>
      </c>
      <c r="X447" s="158">
        <v>76.099999999999994</v>
      </c>
      <c r="Y447" s="158">
        <f>SUM(Y439:Y446)</f>
        <v>17</v>
      </c>
      <c r="Z447" s="158">
        <v>0</v>
      </c>
      <c r="AA447" s="158">
        <v>0</v>
      </c>
      <c r="AB447" s="108"/>
      <c r="AC447" s="108"/>
      <c r="AD447" s="107"/>
      <c r="AE447" s="107"/>
      <c r="AF447" s="107"/>
      <c r="AG447" s="107"/>
    </row>
    <row r="448" spans="1:41" x14ac:dyDescent="0.25">
      <c r="A448" s="4" t="s">
        <v>420</v>
      </c>
      <c r="B448" s="18" t="s">
        <v>1034</v>
      </c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122"/>
      <c r="V448" s="163"/>
      <c r="W448" s="163"/>
      <c r="X448" s="163"/>
      <c r="Y448" s="163"/>
      <c r="Z448" s="163"/>
      <c r="AA448" s="163"/>
      <c r="AB448" s="108"/>
      <c r="AC448" s="108"/>
      <c r="AD448" s="107"/>
      <c r="AE448" s="107"/>
      <c r="AF448" s="107"/>
      <c r="AG448" s="107"/>
    </row>
    <row r="449" spans="1:33" x14ac:dyDescent="0.25">
      <c r="A449" s="4" t="s">
        <v>429</v>
      </c>
      <c r="B449" s="7" t="s">
        <v>1034</v>
      </c>
      <c r="C449" s="43">
        <v>9</v>
      </c>
      <c r="D449" s="43">
        <v>3</v>
      </c>
      <c r="E449" s="45">
        <v>33</v>
      </c>
      <c r="F449" s="45">
        <v>9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12</v>
      </c>
      <c r="Q449" s="45">
        <v>100</v>
      </c>
      <c r="R449" s="45">
        <v>0</v>
      </c>
      <c r="S449" s="45">
        <v>0</v>
      </c>
      <c r="T449" s="45">
        <v>0</v>
      </c>
      <c r="U449" s="125"/>
      <c r="V449" s="166">
        <v>8</v>
      </c>
      <c r="W449" s="166">
        <v>4</v>
      </c>
      <c r="X449" s="166">
        <v>67</v>
      </c>
      <c r="Y449" s="166">
        <v>8</v>
      </c>
      <c r="Z449" s="166">
        <v>0</v>
      </c>
      <c r="AA449" s="166">
        <v>0</v>
      </c>
      <c r="AB449" s="108"/>
      <c r="AC449" s="108"/>
      <c r="AD449" s="107"/>
      <c r="AE449" s="107"/>
      <c r="AF449" s="107"/>
      <c r="AG449" s="107"/>
    </row>
    <row r="450" spans="1:33" x14ac:dyDescent="0.25">
      <c r="A450" s="4" t="s">
        <v>431</v>
      </c>
      <c r="B450" s="7" t="s">
        <v>1035</v>
      </c>
      <c r="C450" s="43">
        <v>0</v>
      </c>
      <c r="D450" s="43">
        <v>0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7</v>
      </c>
      <c r="Q450" s="45">
        <v>100</v>
      </c>
      <c r="R450" s="45">
        <v>0</v>
      </c>
      <c r="S450" s="45">
        <v>0</v>
      </c>
      <c r="T450" s="45">
        <v>100</v>
      </c>
      <c r="U450" s="125"/>
      <c r="V450" s="166">
        <v>3</v>
      </c>
      <c r="W450" s="166">
        <v>4</v>
      </c>
      <c r="X450" s="166">
        <v>75</v>
      </c>
      <c r="Y450" s="166">
        <v>3</v>
      </c>
      <c r="Z450" s="166">
        <v>0</v>
      </c>
      <c r="AA450" s="166">
        <v>0</v>
      </c>
      <c r="AB450" s="108"/>
      <c r="AC450" s="108"/>
      <c r="AD450" s="107"/>
      <c r="AE450" s="107"/>
      <c r="AF450" s="107"/>
      <c r="AG450" s="107"/>
    </row>
    <row r="451" spans="1:33" x14ac:dyDescent="0.25">
      <c r="A451" s="4" t="s">
        <v>432</v>
      </c>
      <c r="B451" s="7" t="s">
        <v>1036</v>
      </c>
      <c r="C451" s="43">
        <v>1</v>
      </c>
      <c r="D451" s="43">
        <v>1</v>
      </c>
      <c r="E451" s="45">
        <v>50</v>
      </c>
      <c r="F451" s="45">
        <v>1</v>
      </c>
      <c r="G451" s="45">
        <v>0</v>
      </c>
      <c r="H451" s="45">
        <v>0</v>
      </c>
      <c r="I451" s="45">
        <v>0</v>
      </c>
      <c r="J451" s="45">
        <v>1</v>
      </c>
      <c r="K451" s="45">
        <v>50</v>
      </c>
      <c r="L451" s="45">
        <v>0</v>
      </c>
      <c r="M451" s="45">
        <v>0</v>
      </c>
      <c r="N451" s="45">
        <v>0</v>
      </c>
      <c r="O451" s="45">
        <v>0</v>
      </c>
      <c r="P451" s="45">
        <v>2</v>
      </c>
      <c r="Q451" s="45">
        <v>100</v>
      </c>
      <c r="R451" s="45">
        <v>0</v>
      </c>
      <c r="S451" s="45">
        <v>0</v>
      </c>
      <c r="T451" s="45">
        <v>0</v>
      </c>
      <c r="U451" s="125"/>
      <c r="V451" s="166">
        <v>0</v>
      </c>
      <c r="W451" s="166">
        <v>2</v>
      </c>
      <c r="X451" s="166">
        <v>100</v>
      </c>
      <c r="Y451" s="166">
        <v>0</v>
      </c>
      <c r="Z451" s="166">
        <v>0</v>
      </c>
      <c r="AA451" s="166">
        <v>0</v>
      </c>
      <c r="AB451" s="108"/>
      <c r="AC451" s="108"/>
      <c r="AD451" s="107"/>
      <c r="AE451" s="107"/>
      <c r="AF451" s="107"/>
      <c r="AG451" s="107"/>
    </row>
    <row r="452" spans="1:33" x14ac:dyDescent="0.25">
      <c r="A452" s="4" t="s">
        <v>433</v>
      </c>
      <c r="B452" s="7" t="s">
        <v>1037</v>
      </c>
      <c r="C452" s="43">
        <v>0</v>
      </c>
      <c r="D452" s="43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3</v>
      </c>
      <c r="Q452" s="45">
        <v>100</v>
      </c>
      <c r="R452" s="45">
        <v>0</v>
      </c>
      <c r="S452" s="45">
        <v>0</v>
      </c>
      <c r="T452" s="45">
        <v>0</v>
      </c>
      <c r="U452" s="125"/>
      <c r="V452" s="166">
        <v>3</v>
      </c>
      <c r="W452" s="166">
        <v>0</v>
      </c>
      <c r="X452" s="166">
        <v>0</v>
      </c>
      <c r="Y452" s="166">
        <v>3</v>
      </c>
      <c r="Z452" s="166">
        <v>0</v>
      </c>
      <c r="AA452" s="166">
        <v>0</v>
      </c>
      <c r="AB452" s="108"/>
      <c r="AC452" s="108"/>
      <c r="AD452" s="107"/>
      <c r="AE452" s="107"/>
      <c r="AF452" s="107"/>
      <c r="AG452" s="107"/>
    </row>
    <row r="453" spans="1:33" x14ac:dyDescent="0.25">
      <c r="A453" s="4" t="s">
        <v>434</v>
      </c>
      <c r="B453" s="7" t="s">
        <v>1038</v>
      </c>
      <c r="C453" s="43">
        <v>0</v>
      </c>
      <c r="D453" s="43">
        <v>0</v>
      </c>
      <c r="E453" s="45">
        <v>100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100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100</v>
      </c>
      <c r="R453" s="45">
        <v>0</v>
      </c>
      <c r="S453" s="45">
        <v>0</v>
      </c>
      <c r="T453" s="45">
        <v>0</v>
      </c>
      <c r="U453" s="125"/>
      <c r="V453" s="166">
        <v>0</v>
      </c>
      <c r="W453" s="166">
        <v>0</v>
      </c>
      <c r="X453" s="166">
        <v>100</v>
      </c>
      <c r="Y453" s="166">
        <v>0</v>
      </c>
      <c r="Z453" s="166">
        <v>0</v>
      </c>
      <c r="AA453" s="166">
        <v>0</v>
      </c>
      <c r="AB453" s="108"/>
      <c r="AC453" s="108"/>
      <c r="AD453" s="107"/>
      <c r="AE453" s="107"/>
      <c r="AF453" s="107"/>
      <c r="AG453" s="107"/>
    </row>
    <row r="454" spans="1:33" x14ac:dyDescent="0.25">
      <c r="A454" s="4" t="s">
        <v>435</v>
      </c>
      <c r="B454" s="7" t="s">
        <v>1039</v>
      </c>
      <c r="C454" s="43">
        <v>0</v>
      </c>
      <c r="D454" s="43">
        <v>0</v>
      </c>
      <c r="E454" s="45">
        <v>100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100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100</v>
      </c>
      <c r="R454" s="45">
        <v>0</v>
      </c>
      <c r="S454" s="45">
        <v>0</v>
      </c>
      <c r="T454" s="45">
        <v>0</v>
      </c>
      <c r="U454" s="125"/>
      <c r="V454" s="166">
        <v>0</v>
      </c>
      <c r="W454" s="166">
        <v>0</v>
      </c>
      <c r="X454" s="166">
        <v>100</v>
      </c>
      <c r="Y454" s="166">
        <v>0</v>
      </c>
      <c r="Z454" s="166">
        <v>0</v>
      </c>
      <c r="AA454" s="166">
        <v>0</v>
      </c>
      <c r="AB454" s="108"/>
      <c r="AC454" s="108"/>
      <c r="AD454" s="107"/>
      <c r="AE454" s="107"/>
      <c r="AF454" s="107"/>
      <c r="AG454" s="107"/>
    </row>
    <row r="455" spans="1:33" x14ac:dyDescent="0.25">
      <c r="A455" s="4" t="s">
        <v>436</v>
      </c>
      <c r="B455" s="7" t="s">
        <v>1040</v>
      </c>
      <c r="C455" s="43">
        <v>0</v>
      </c>
      <c r="D455" s="43">
        <v>0</v>
      </c>
      <c r="E455" s="45">
        <v>100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100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100</v>
      </c>
      <c r="R455" s="45">
        <v>0</v>
      </c>
      <c r="S455" s="45">
        <v>0</v>
      </c>
      <c r="T455" s="45">
        <v>0</v>
      </c>
      <c r="U455" s="125"/>
      <c r="V455" s="166">
        <v>0</v>
      </c>
      <c r="W455" s="166">
        <v>0</v>
      </c>
      <c r="X455" s="166">
        <v>100</v>
      </c>
      <c r="Y455" s="166">
        <v>0</v>
      </c>
      <c r="Z455" s="166">
        <v>0</v>
      </c>
      <c r="AA455" s="166">
        <v>0</v>
      </c>
      <c r="AB455" s="108"/>
      <c r="AC455" s="108"/>
      <c r="AD455" s="107"/>
      <c r="AE455" s="107"/>
      <c r="AF455" s="107"/>
      <c r="AG455" s="107"/>
    </row>
    <row r="456" spans="1:33" x14ac:dyDescent="0.25">
      <c r="A456" s="4" t="s">
        <v>437</v>
      </c>
      <c r="B456" s="7" t="s">
        <v>1041</v>
      </c>
      <c r="C456" s="43">
        <v>0</v>
      </c>
      <c r="D456" s="43">
        <v>0</v>
      </c>
      <c r="E456" s="45">
        <v>100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100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100</v>
      </c>
      <c r="R456" s="45">
        <v>0</v>
      </c>
      <c r="S456" s="45">
        <v>0</v>
      </c>
      <c r="T456" s="45">
        <v>0</v>
      </c>
      <c r="U456" s="125"/>
      <c r="V456" s="166">
        <v>0</v>
      </c>
      <c r="W456" s="166">
        <v>0</v>
      </c>
      <c r="X456" s="166">
        <v>100</v>
      </c>
      <c r="Y456" s="166">
        <v>0</v>
      </c>
      <c r="Z456" s="166">
        <v>0</v>
      </c>
      <c r="AA456" s="166">
        <v>0</v>
      </c>
      <c r="AB456" s="108"/>
      <c r="AC456" s="108"/>
      <c r="AD456" s="107"/>
      <c r="AE456" s="107"/>
      <c r="AF456" s="107"/>
      <c r="AG456" s="107"/>
    </row>
    <row r="457" spans="1:33" x14ac:dyDescent="0.25">
      <c r="A457" s="4" t="s">
        <v>438</v>
      </c>
      <c r="B457" s="7" t="s">
        <v>789</v>
      </c>
      <c r="C457" s="43">
        <v>0</v>
      </c>
      <c r="D457" s="43">
        <v>0</v>
      </c>
      <c r="E457" s="45">
        <v>100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100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100</v>
      </c>
      <c r="R457" s="45">
        <v>0</v>
      </c>
      <c r="S457" s="45">
        <v>0</v>
      </c>
      <c r="T457" s="45">
        <v>0</v>
      </c>
      <c r="U457" s="125"/>
      <c r="V457" s="166">
        <v>0</v>
      </c>
      <c r="W457" s="166">
        <v>0</v>
      </c>
      <c r="X457" s="166">
        <v>100</v>
      </c>
      <c r="Y457" s="166">
        <v>0</v>
      </c>
      <c r="Z457" s="166">
        <v>0</v>
      </c>
      <c r="AA457" s="166">
        <v>0</v>
      </c>
      <c r="AB457" s="108"/>
      <c r="AC457" s="108"/>
      <c r="AD457" s="107"/>
      <c r="AE457" s="107"/>
      <c r="AF457" s="107"/>
      <c r="AG457" s="107"/>
    </row>
    <row r="458" spans="1:33" ht="23.25" x14ac:dyDescent="0.25">
      <c r="A458" s="30"/>
      <c r="B458" s="29" t="s">
        <v>1042</v>
      </c>
      <c r="C458" s="41">
        <f>SUM(C449:C457)</f>
        <v>10</v>
      </c>
      <c r="D458" s="41">
        <f>SUM(D449:D457)</f>
        <v>4</v>
      </c>
      <c r="E458" s="41">
        <v>0</v>
      </c>
      <c r="F458" s="41">
        <f>SUM(F449:F457)</f>
        <v>10</v>
      </c>
      <c r="G458" s="41">
        <v>0</v>
      </c>
      <c r="H458" s="41">
        <v>0</v>
      </c>
      <c r="I458" s="41">
        <f>SUM(I449:I457)</f>
        <v>0</v>
      </c>
      <c r="J458" s="41">
        <f>SUM(J449:J457)</f>
        <v>1</v>
      </c>
      <c r="K458" s="41">
        <v>0</v>
      </c>
      <c r="L458" s="41">
        <f>SUM(L449:L457)</f>
        <v>0</v>
      </c>
      <c r="M458" s="41">
        <v>0</v>
      </c>
      <c r="N458" s="41">
        <v>0</v>
      </c>
      <c r="O458" s="41">
        <f>SUM(O449:O457)</f>
        <v>0</v>
      </c>
      <c r="P458" s="41">
        <f>SUM(P449:P457)</f>
        <v>24</v>
      </c>
      <c r="Q458" s="41">
        <v>100</v>
      </c>
      <c r="R458" s="41">
        <f>SUM(R449:R457)</f>
        <v>0</v>
      </c>
      <c r="S458" s="41">
        <f>SUM(S449:S457)</f>
        <v>0</v>
      </c>
      <c r="T458" s="41">
        <v>100</v>
      </c>
      <c r="U458" s="119"/>
      <c r="V458" s="158">
        <f>SUM(V449:V457)</f>
        <v>14</v>
      </c>
      <c r="W458" s="158">
        <f>SUM(W449:W457)</f>
        <v>10</v>
      </c>
      <c r="X458" s="158">
        <v>71</v>
      </c>
      <c r="Y458" s="158">
        <f>SUM(Y449:Y457)</f>
        <v>14</v>
      </c>
      <c r="Z458" s="158">
        <v>0</v>
      </c>
      <c r="AA458" s="158">
        <v>0</v>
      </c>
      <c r="AB458" s="108"/>
      <c r="AC458" s="108"/>
      <c r="AD458" s="107"/>
      <c r="AE458" s="107"/>
      <c r="AF458" s="107"/>
      <c r="AG458" s="107"/>
    </row>
    <row r="459" spans="1:33" x14ac:dyDescent="0.25">
      <c r="A459" s="4" t="s">
        <v>430</v>
      </c>
      <c r="B459" s="18" t="s">
        <v>1168</v>
      </c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122"/>
      <c r="V459" s="163"/>
      <c r="W459" s="163"/>
      <c r="X459" s="163"/>
      <c r="Y459" s="163"/>
      <c r="Z459" s="163"/>
      <c r="AA459" s="163"/>
      <c r="AB459" s="108"/>
      <c r="AC459" s="108"/>
      <c r="AD459" s="107"/>
      <c r="AE459" s="107"/>
      <c r="AF459" s="107"/>
      <c r="AG459" s="107"/>
    </row>
    <row r="460" spans="1:33" x14ac:dyDescent="0.25">
      <c r="A460" s="4" t="s">
        <v>439</v>
      </c>
      <c r="B460" s="7" t="s">
        <v>1043</v>
      </c>
      <c r="C460" s="43">
        <v>0</v>
      </c>
      <c r="D460" s="45">
        <v>0</v>
      </c>
      <c r="E460" s="45">
        <v>100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100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100</v>
      </c>
      <c r="R460" s="45">
        <v>0</v>
      </c>
      <c r="S460" s="45">
        <v>0</v>
      </c>
      <c r="T460" s="45">
        <v>0</v>
      </c>
      <c r="U460" s="125"/>
      <c r="V460" s="166">
        <v>15</v>
      </c>
      <c r="W460" s="166">
        <v>0</v>
      </c>
      <c r="X460" s="166">
        <v>0</v>
      </c>
      <c r="Y460" s="166">
        <v>0</v>
      </c>
      <c r="Z460" s="166">
        <v>0</v>
      </c>
      <c r="AA460" s="166">
        <v>0</v>
      </c>
      <c r="AB460" s="108"/>
      <c r="AC460" s="108"/>
      <c r="AD460" s="107"/>
      <c r="AE460" s="107"/>
      <c r="AF460" s="107"/>
      <c r="AG460" s="107"/>
    </row>
    <row r="461" spans="1:33" x14ac:dyDescent="0.25">
      <c r="A461" s="4" t="s">
        <v>441</v>
      </c>
      <c r="B461" s="7" t="s">
        <v>1044</v>
      </c>
      <c r="C461" s="43">
        <v>0</v>
      </c>
      <c r="D461" s="45">
        <v>0</v>
      </c>
      <c r="E461" s="45">
        <v>100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100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100</v>
      </c>
      <c r="R461" s="45">
        <v>0</v>
      </c>
      <c r="S461" s="45">
        <v>0</v>
      </c>
      <c r="T461" s="45">
        <v>0</v>
      </c>
      <c r="U461" s="125"/>
      <c r="V461" s="166">
        <v>0</v>
      </c>
      <c r="W461" s="166">
        <v>0</v>
      </c>
      <c r="X461" s="166">
        <v>100</v>
      </c>
      <c r="Y461" s="166">
        <v>0</v>
      </c>
      <c r="Z461" s="166">
        <v>0</v>
      </c>
      <c r="AA461" s="166">
        <v>0</v>
      </c>
      <c r="AB461" s="108"/>
      <c r="AC461" s="108"/>
      <c r="AD461" s="107"/>
      <c r="AE461" s="107"/>
      <c r="AF461" s="107"/>
      <c r="AG461" s="107"/>
    </row>
    <row r="462" spans="1:33" x14ac:dyDescent="0.25">
      <c r="A462" s="4" t="s">
        <v>442</v>
      </c>
      <c r="B462" s="7" t="s">
        <v>1045</v>
      </c>
      <c r="C462" s="43">
        <v>0</v>
      </c>
      <c r="D462" s="45">
        <v>0</v>
      </c>
      <c r="E462" s="45">
        <v>100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100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100</v>
      </c>
      <c r="R462" s="45">
        <v>0</v>
      </c>
      <c r="S462" s="45">
        <v>0</v>
      </c>
      <c r="T462" s="45">
        <v>0</v>
      </c>
      <c r="U462" s="125"/>
      <c r="V462" s="166">
        <v>0</v>
      </c>
      <c r="W462" s="166">
        <v>0</v>
      </c>
      <c r="X462" s="166">
        <v>100</v>
      </c>
      <c r="Y462" s="166">
        <v>0</v>
      </c>
      <c r="Z462" s="166">
        <v>0</v>
      </c>
      <c r="AA462" s="166">
        <v>0</v>
      </c>
      <c r="AB462" s="108"/>
      <c r="AC462" s="108"/>
      <c r="AD462" s="107"/>
      <c r="AE462" s="107"/>
      <c r="AF462" s="107"/>
      <c r="AG462" s="107"/>
    </row>
    <row r="463" spans="1:33" x14ac:dyDescent="0.25">
      <c r="A463" s="4" t="s">
        <v>443</v>
      </c>
      <c r="B463" s="7" t="s">
        <v>1046</v>
      </c>
      <c r="C463" s="43">
        <v>0</v>
      </c>
      <c r="D463" s="45">
        <v>0</v>
      </c>
      <c r="E463" s="45">
        <v>100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100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100</v>
      </c>
      <c r="R463" s="45">
        <v>0</v>
      </c>
      <c r="S463" s="45">
        <v>0</v>
      </c>
      <c r="T463" s="45">
        <v>0</v>
      </c>
      <c r="U463" s="125"/>
      <c r="V463" s="166">
        <v>0</v>
      </c>
      <c r="W463" s="166">
        <v>0</v>
      </c>
      <c r="X463" s="166">
        <v>100</v>
      </c>
      <c r="Y463" s="166">
        <v>0</v>
      </c>
      <c r="Z463" s="166">
        <v>0</v>
      </c>
      <c r="AA463" s="166">
        <v>0</v>
      </c>
      <c r="AB463" s="108"/>
      <c r="AC463" s="108"/>
      <c r="AD463" s="107"/>
      <c r="AE463" s="107"/>
      <c r="AF463" s="107"/>
      <c r="AG463" s="107"/>
    </row>
    <row r="464" spans="1:33" x14ac:dyDescent="0.25">
      <c r="A464" s="4" t="s">
        <v>444</v>
      </c>
      <c r="B464" s="7" t="s">
        <v>1047</v>
      </c>
      <c r="C464" s="43">
        <v>0</v>
      </c>
      <c r="D464" s="45">
        <v>0</v>
      </c>
      <c r="E464" s="45">
        <v>100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100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100</v>
      </c>
      <c r="R464" s="45">
        <v>0</v>
      </c>
      <c r="S464" s="45">
        <v>0</v>
      </c>
      <c r="T464" s="45">
        <v>0</v>
      </c>
      <c r="U464" s="125"/>
      <c r="V464" s="166">
        <v>0</v>
      </c>
      <c r="W464" s="166">
        <v>0</v>
      </c>
      <c r="X464" s="166">
        <v>100</v>
      </c>
      <c r="Y464" s="166">
        <v>0</v>
      </c>
      <c r="Z464" s="166">
        <v>0</v>
      </c>
      <c r="AA464" s="166">
        <v>0</v>
      </c>
      <c r="AB464" s="108"/>
      <c r="AC464" s="108"/>
      <c r="AD464" s="107"/>
      <c r="AE464" s="107"/>
      <c r="AF464" s="107"/>
      <c r="AG464" s="107"/>
    </row>
    <row r="465" spans="1:33" x14ac:dyDescent="0.25">
      <c r="A465" s="4" t="s">
        <v>445</v>
      </c>
      <c r="B465" s="21" t="s">
        <v>1048</v>
      </c>
      <c r="C465" s="43">
        <v>0</v>
      </c>
      <c r="D465" s="45">
        <v>0</v>
      </c>
      <c r="E465" s="45">
        <v>100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100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100</v>
      </c>
      <c r="R465" s="45">
        <v>0</v>
      </c>
      <c r="S465" s="45">
        <v>0</v>
      </c>
      <c r="T465" s="45">
        <v>0</v>
      </c>
      <c r="U465" s="153"/>
      <c r="V465" s="166">
        <v>0</v>
      </c>
      <c r="W465" s="166">
        <v>0</v>
      </c>
      <c r="X465" s="166">
        <v>100</v>
      </c>
      <c r="Y465" s="166">
        <v>0</v>
      </c>
      <c r="Z465" s="166">
        <v>0</v>
      </c>
      <c r="AA465" s="166">
        <v>0</v>
      </c>
      <c r="AB465" s="108"/>
      <c r="AC465" s="108"/>
      <c r="AD465" s="107"/>
      <c r="AE465" s="107"/>
      <c r="AF465" s="107"/>
      <c r="AG465" s="107"/>
    </row>
    <row r="466" spans="1:33" x14ac:dyDescent="0.25">
      <c r="A466" s="4" t="s">
        <v>446</v>
      </c>
      <c r="B466" s="7" t="s">
        <v>1049</v>
      </c>
      <c r="C466" s="43">
        <v>0</v>
      </c>
      <c r="D466" s="45">
        <v>0</v>
      </c>
      <c r="E466" s="45">
        <v>100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100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100</v>
      </c>
      <c r="R466" s="45">
        <v>0</v>
      </c>
      <c r="S466" s="45">
        <v>0</v>
      </c>
      <c r="T466" s="45">
        <v>0</v>
      </c>
      <c r="U466" s="125"/>
      <c r="V466" s="166">
        <v>0</v>
      </c>
      <c r="W466" s="166">
        <v>0</v>
      </c>
      <c r="X466" s="166">
        <v>100</v>
      </c>
      <c r="Y466" s="166">
        <v>0</v>
      </c>
      <c r="Z466" s="166">
        <v>0</v>
      </c>
      <c r="AA466" s="166">
        <v>0</v>
      </c>
      <c r="AB466" s="108"/>
      <c r="AC466" s="108"/>
      <c r="AD466" s="107"/>
      <c r="AE466" s="107"/>
      <c r="AF466" s="107"/>
      <c r="AG466" s="107"/>
    </row>
    <row r="467" spans="1:33" x14ac:dyDescent="0.25">
      <c r="A467" s="4" t="s">
        <v>447</v>
      </c>
      <c r="B467" s="7" t="s">
        <v>1050</v>
      </c>
      <c r="C467" s="43">
        <v>0</v>
      </c>
      <c r="D467" s="45">
        <v>0</v>
      </c>
      <c r="E467" s="45">
        <v>100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100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100</v>
      </c>
      <c r="R467" s="45">
        <v>0</v>
      </c>
      <c r="S467" s="45">
        <v>0</v>
      </c>
      <c r="T467" s="45">
        <v>0</v>
      </c>
      <c r="U467" s="125"/>
      <c r="V467" s="166">
        <v>0</v>
      </c>
      <c r="W467" s="166">
        <v>0</v>
      </c>
      <c r="X467" s="166">
        <v>100</v>
      </c>
      <c r="Y467" s="166">
        <v>0</v>
      </c>
      <c r="Z467" s="166">
        <v>0</v>
      </c>
      <c r="AA467" s="166">
        <v>0</v>
      </c>
      <c r="AB467" s="108"/>
      <c r="AC467" s="108"/>
      <c r="AD467" s="107"/>
      <c r="AE467" s="107"/>
      <c r="AF467" s="107"/>
      <c r="AG467" s="107"/>
    </row>
    <row r="468" spans="1:33" x14ac:dyDescent="0.25">
      <c r="A468" s="4" t="s">
        <v>448</v>
      </c>
      <c r="B468" s="7" t="s">
        <v>1051</v>
      </c>
      <c r="C468" s="43">
        <v>0</v>
      </c>
      <c r="D468" s="45">
        <v>0</v>
      </c>
      <c r="E468" s="45">
        <v>100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100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100</v>
      </c>
      <c r="R468" s="45">
        <v>0</v>
      </c>
      <c r="S468" s="45">
        <v>0</v>
      </c>
      <c r="T468" s="45">
        <v>0</v>
      </c>
      <c r="U468" s="125"/>
      <c r="V468" s="166">
        <v>0</v>
      </c>
      <c r="W468" s="166">
        <v>0</v>
      </c>
      <c r="X468" s="166">
        <v>100</v>
      </c>
      <c r="Y468" s="166">
        <v>0</v>
      </c>
      <c r="Z468" s="166">
        <v>0</v>
      </c>
      <c r="AA468" s="166">
        <v>0</v>
      </c>
      <c r="AB468" s="108"/>
      <c r="AC468" s="108"/>
      <c r="AD468" s="107"/>
      <c r="AE468" s="107"/>
      <c r="AF468" s="107"/>
      <c r="AG468" s="107"/>
    </row>
    <row r="469" spans="1:33" x14ac:dyDescent="0.25">
      <c r="A469" s="4" t="s">
        <v>449</v>
      </c>
      <c r="B469" s="7" t="s">
        <v>1052</v>
      </c>
      <c r="C469" s="43">
        <v>0</v>
      </c>
      <c r="D469" s="45">
        <v>0</v>
      </c>
      <c r="E469" s="45">
        <v>100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100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100</v>
      </c>
      <c r="R469" s="45">
        <v>0</v>
      </c>
      <c r="S469" s="45">
        <v>0</v>
      </c>
      <c r="T469" s="45">
        <v>0</v>
      </c>
      <c r="U469" s="125"/>
      <c r="V469" s="166">
        <v>0</v>
      </c>
      <c r="W469" s="166">
        <v>0</v>
      </c>
      <c r="X469" s="166">
        <v>100</v>
      </c>
      <c r="Y469" s="166">
        <v>0</v>
      </c>
      <c r="Z469" s="166">
        <v>0</v>
      </c>
      <c r="AA469" s="166">
        <v>0</v>
      </c>
      <c r="AB469" s="108"/>
      <c r="AC469" s="108"/>
      <c r="AD469" s="107"/>
      <c r="AE469" s="107"/>
      <c r="AF469" s="107"/>
      <c r="AG469" s="107"/>
    </row>
    <row r="470" spans="1:33" x14ac:dyDescent="0.25">
      <c r="A470" s="30"/>
      <c r="B470" s="29" t="s">
        <v>1053</v>
      </c>
      <c r="C470" s="41">
        <v>0</v>
      </c>
      <c r="D470" s="41">
        <v>0</v>
      </c>
      <c r="E470" s="41">
        <v>100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100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100</v>
      </c>
      <c r="R470" s="41">
        <v>0</v>
      </c>
      <c r="S470" s="41">
        <v>0</v>
      </c>
      <c r="T470" s="41">
        <v>0</v>
      </c>
      <c r="U470" s="119"/>
      <c r="V470" s="158">
        <f>SUM(V460:V469)</f>
        <v>15</v>
      </c>
      <c r="W470" s="158">
        <f>SUM(W460:W469)</f>
        <v>0</v>
      </c>
      <c r="X470" s="158">
        <v>100</v>
      </c>
      <c r="Y470" s="158">
        <v>0</v>
      </c>
      <c r="Z470" s="158">
        <v>0</v>
      </c>
      <c r="AA470" s="158">
        <v>0</v>
      </c>
      <c r="AB470" s="108"/>
      <c r="AC470" s="108"/>
      <c r="AD470" s="107"/>
      <c r="AE470" s="107"/>
      <c r="AF470" s="107"/>
      <c r="AG470" s="107"/>
    </row>
    <row r="471" spans="1:33" x14ac:dyDescent="0.25">
      <c r="A471" s="4" t="s">
        <v>440</v>
      </c>
      <c r="B471" s="18" t="s">
        <v>1054</v>
      </c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122"/>
      <c r="V471" s="163"/>
      <c r="W471" s="163"/>
      <c r="X471" s="163"/>
      <c r="Y471" s="163"/>
      <c r="Z471" s="163"/>
      <c r="AA471" s="163"/>
      <c r="AB471" s="108"/>
      <c r="AC471" s="108"/>
      <c r="AD471" s="107"/>
      <c r="AE471" s="107"/>
      <c r="AF471" s="107"/>
      <c r="AG471" s="107"/>
    </row>
    <row r="472" spans="1:33" x14ac:dyDescent="0.25">
      <c r="A472" s="4" t="s">
        <v>451</v>
      </c>
      <c r="B472" s="7" t="s">
        <v>1055</v>
      </c>
      <c r="C472" s="43">
        <v>23</v>
      </c>
      <c r="D472" s="43">
        <v>9</v>
      </c>
      <c r="E472" s="43">
        <v>39.1</v>
      </c>
      <c r="F472" s="43">
        <v>14</v>
      </c>
      <c r="G472" s="43">
        <v>0</v>
      </c>
      <c r="H472" s="43">
        <v>0</v>
      </c>
      <c r="I472" s="43">
        <v>19</v>
      </c>
      <c r="J472" s="43">
        <v>3</v>
      </c>
      <c r="K472" s="43">
        <v>15.8</v>
      </c>
      <c r="L472" s="43">
        <v>16</v>
      </c>
      <c r="M472" s="43">
        <v>0</v>
      </c>
      <c r="N472" s="43">
        <v>0</v>
      </c>
      <c r="O472" s="43">
        <v>105</v>
      </c>
      <c r="P472" s="43">
        <v>17</v>
      </c>
      <c r="Q472" s="43">
        <v>16.2</v>
      </c>
      <c r="R472" s="43">
        <v>88</v>
      </c>
      <c r="S472" s="43">
        <v>0</v>
      </c>
      <c r="T472" s="43">
        <v>0</v>
      </c>
      <c r="U472" s="123"/>
      <c r="V472" s="164">
        <v>106</v>
      </c>
      <c r="W472" s="164">
        <v>55</v>
      </c>
      <c r="X472" s="164">
        <v>51.9</v>
      </c>
      <c r="Y472" s="164">
        <v>51</v>
      </c>
      <c r="Z472" s="164">
        <v>0</v>
      </c>
      <c r="AA472" s="164">
        <v>0</v>
      </c>
      <c r="AB472" s="108"/>
      <c r="AC472" s="108"/>
      <c r="AD472" s="107"/>
      <c r="AE472" s="107"/>
      <c r="AF472" s="107"/>
      <c r="AG472" s="107"/>
    </row>
    <row r="473" spans="1:33" x14ac:dyDescent="0.25">
      <c r="A473" s="4" t="s">
        <v>452</v>
      </c>
      <c r="B473" s="7" t="s">
        <v>1056</v>
      </c>
      <c r="C473" s="43">
        <v>18</v>
      </c>
      <c r="D473" s="43">
        <v>16</v>
      </c>
      <c r="E473" s="43">
        <v>88.9</v>
      </c>
      <c r="F473" s="43">
        <v>2</v>
      </c>
      <c r="G473" s="43">
        <v>0</v>
      </c>
      <c r="H473" s="43">
        <v>0</v>
      </c>
      <c r="I473" s="43">
        <v>40</v>
      </c>
      <c r="J473" s="43">
        <v>19</v>
      </c>
      <c r="K473" s="43">
        <v>47.5</v>
      </c>
      <c r="L473" s="43">
        <v>21</v>
      </c>
      <c r="M473" s="43">
        <v>0</v>
      </c>
      <c r="N473" s="43">
        <v>0</v>
      </c>
      <c r="O473" s="43">
        <v>26</v>
      </c>
      <c r="P473" s="43">
        <v>19</v>
      </c>
      <c r="Q473" s="43">
        <v>73.099999999999994</v>
      </c>
      <c r="R473" s="43">
        <v>7</v>
      </c>
      <c r="S473" s="43">
        <v>0</v>
      </c>
      <c r="T473" s="43">
        <v>0</v>
      </c>
      <c r="U473" s="123"/>
      <c r="V473" s="164">
        <v>58</v>
      </c>
      <c r="W473" s="164">
        <v>9</v>
      </c>
      <c r="X473" s="164">
        <v>15.5</v>
      </c>
      <c r="Y473" s="164">
        <v>49</v>
      </c>
      <c r="Z473" s="164">
        <v>0</v>
      </c>
      <c r="AA473" s="164">
        <v>0</v>
      </c>
      <c r="AB473" s="108"/>
      <c r="AC473" s="108"/>
      <c r="AD473" s="107"/>
      <c r="AE473" s="107"/>
      <c r="AF473" s="107"/>
      <c r="AG473" s="107"/>
    </row>
    <row r="474" spans="1:33" x14ac:dyDescent="0.25">
      <c r="A474" s="4" t="s">
        <v>453</v>
      </c>
      <c r="B474" s="7" t="s">
        <v>1057</v>
      </c>
      <c r="C474" s="43">
        <v>0</v>
      </c>
      <c r="D474" s="43">
        <v>0</v>
      </c>
      <c r="E474" s="43">
        <v>100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100</v>
      </c>
      <c r="L474" s="43">
        <v>0</v>
      </c>
      <c r="M474" s="43">
        <v>0</v>
      </c>
      <c r="N474" s="43">
        <v>0</v>
      </c>
      <c r="O474" s="43">
        <v>25</v>
      </c>
      <c r="P474" s="43">
        <v>25</v>
      </c>
      <c r="Q474" s="43">
        <v>100</v>
      </c>
      <c r="R474" s="43">
        <v>0</v>
      </c>
      <c r="S474" s="43">
        <v>0</v>
      </c>
      <c r="T474" s="43">
        <v>0</v>
      </c>
      <c r="U474" s="123"/>
      <c r="V474" s="164">
        <v>36</v>
      </c>
      <c r="W474" s="164">
        <v>36</v>
      </c>
      <c r="X474" s="164">
        <v>100</v>
      </c>
      <c r="Y474" s="164">
        <v>0</v>
      </c>
      <c r="Z474" s="164">
        <v>0</v>
      </c>
      <c r="AA474" s="164">
        <v>0</v>
      </c>
      <c r="AB474" s="108"/>
      <c r="AC474" s="108"/>
      <c r="AD474" s="107"/>
      <c r="AE474" s="107"/>
      <c r="AF474" s="107"/>
      <c r="AG474" s="107"/>
    </row>
    <row r="475" spans="1:33" x14ac:dyDescent="0.25">
      <c r="A475" s="4" t="s">
        <v>454</v>
      </c>
      <c r="B475" s="7" t="s">
        <v>1010</v>
      </c>
      <c r="C475" s="43">
        <v>0</v>
      </c>
      <c r="D475" s="43">
        <v>0</v>
      </c>
      <c r="E475" s="43">
        <v>100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100</v>
      </c>
      <c r="L475" s="43">
        <v>0</v>
      </c>
      <c r="M475" s="43">
        <v>0</v>
      </c>
      <c r="N475" s="43">
        <v>0</v>
      </c>
      <c r="O475" s="43">
        <v>9</v>
      </c>
      <c r="P475" s="43">
        <v>9</v>
      </c>
      <c r="Q475" s="43">
        <v>100</v>
      </c>
      <c r="R475" s="43">
        <v>0</v>
      </c>
      <c r="S475" s="43">
        <v>0</v>
      </c>
      <c r="T475" s="43">
        <v>0</v>
      </c>
      <c r="U475" s="123"/>
      <c r="V475" s="164">
        <v>9</v>
      </c>
      <c r="W475" s="164">
        <v>9</v>
      </c>
      <c r="X475" s="164">
        <v>100</v>
      </c>
      <c r="Y475" s="164">
        <v>0</v>
      </c>
      <c r="Z475" s="164">
        <v>0</v>
      </c>
      <c r="AA475" s="164">
        <v>0</v>
      </c>
      <c r="AB475" s="108"/>
      <c r="AC475" s="108"/>
      <c r="AD475" s="107"/>
      <c r="AE475" s="107"/>
      <c r="AF475" s="107"/>
      <c r="AG475" s="107"/>
    </row>
    <row r="476" spans="1:33" x14ac:dyDescent="0.25">
      <c r="A476" s="4" t="s">
        <v>455</v>
      </c>
      <c r="B476" s="7" t="s">
        <v>1058</v>
      </c>
      <c r="C476" s="43">
        <v>0</v>
      </c>
      <c r="D476" s="43">
        <v>0</v>
      </c>
      <c r="E476" s="43">
        <v>100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100</v>
      </c>
      <c r="L476" s="43">
        <v>0</v>
      </c>
      <c r="M476" s="43">
        <v>0</v>
      </c>
      <c r="N476" s="43">
        <v>0</v>
      </c>
      <c r="O476" s="43">
        <v>13</v>
      </c>
      <c r="P476" s="43">
        <v>13</v>
      </c>
      <c r="Q476" s="43">
        <v>100</v>
      </c>
      <c r="R476" s="43">
        <v>0</v>
      </c>
      <c r="S476" s="43">
        <v>0</v>
      </c>
      <c r="T476" s="43">
        <v>0</v>
      </c>
      <c r="U476" s="123">
        <v>0</v>
      </c>
      <c r="V476" s="164">
        <v>17</v>
      </c>
      <c r="W476" s="164">
        <v>17</v>
      </c>
      <c r="X476" s="164">
        <v>100</v>
      </c>
      <c r="Y476" s="164">
        <v>0</v>
      </c>
      <c r="Z476" s="164">
        <v>0</v>
      </c>
      <c r="AA476" s="164">
        <v>0</v>
      </c>
      <c r="AB476" s="108"/>
      <c r="AC476" s="108"/>
      <c r="AD476" s="107"/>
      <c r="AE476" s="107"/>
      <c r="AF476" s="107"/>
      <c r="AG476" s="107"/>
    </row>
    <row r="477" spans="1:33" x14ac:dyDescent="0.25">
      <c r="A477" s="4" t="s">
        <v>456</v>
      </c>
      <c r="B477" s="7" t="s">
        <v>1059</v>
      </c>
      <c r="C477" s="43">
        <v>0</v>
      </c>
      <c r="D477" s="43">
        <v>0</v>
      </c>
      <c r="E477" s="43">
        <v>100</v>
      </c>
      <c r="F477" s="43">
        <v>0</v>
      </c>
      <c r="G477" s="43">
        <v>0</v>
      </c>
      <c r="H477" s="43">
        <v>0</v>
      </c>
      <c r="I477" s="43">
        <v>0</v>
      </c>
      <c r="J477" s="43">
        <v>0</v>
      </c>
      <c r="K477" s="43">
        <v>100</v>
      </c>
      <c r="L477" s="43">
        <v>0</v>
      </c>
      <c r="M477" s="43">
        <v>0</v>
      </c>
      <c r="N477" s="43">
        <v>0</v>
      </c>
      <c r="O477" s="43">
        <v>2</v>
      </c>
      <c r="P477" s="43">
        <v>2</v>
      </c>
      <c r="Q477" s="43">
        <v>100</v>
      </c>
      <c r="R477" s="43">
        <v>0</v>
      </c>
      <c r="S477" s="43">
        <v>2</v>
      </c>
      <c r="T477" s="43">
        <v>100</v>
      </c>
      <c r="U477" s="123">
        <v>0</v>
      </c>
      <c r="V477" s="164">
        <v>2</v>
      </c>
      <c r="W477" s="164">
        <v>2</v>
      </c>
      <c r="X477" s="164">
        <v>100</v>
      </c>
      <c r="Y477" s="164">
        <v>0</v>
      </c>
      <c r="Z477" s="164">
        <v>0</v>
      </c>
      <c r="AA477" s="164">
        <v>0</v>
      </c>
      <c r="AB477" s="108"/>
      <c r="AC477" s="108"/>
      <c r="AD477" s="107"/>
      <c r="AE477" s="107"/>
      <c r="AF477" s="107"/>
      <c r="AG477" s="107"/>
    </row>
    <row r="478" spans="1:33" x14ac:dyDescent="0.25">
      <c r="A478" s="4" t="s">
        <v>457</v>
      </c>
      <c r="B478" s="7" t="s">
        <v>811</v>
      </c>
      <c r="C478" s="43">
        <v>0</v>
      </c>
      <c r="D478" s="43">
        <v>0</v>
      </c>
      <c r="E478" s="43">
        <v>100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100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100</v>
      </c>
      <c r="R478" s="43">
        <v>0</v>
      </c>
      <c r="S478" s="43">
        <v>0</v>
      </c>
      <c r="T478" s="43">
        <v>0</v>
      </c>
      <c r="U478" s="123">
        <v>0</v>
      </c>
      <c r="V478" s="164">
        <v>1</v>
      </c>
      <c r="W478" s="164">
        <v>1</v>
      </c>
      <c r="X478" s="164">
        <v>100</v>
      </c>
      <c r="Y478" s="164">
        <v>0</v>
      </c>
      <c r="Z478" s="164">
        <v>0</v>
      </c>
      <c r="AA478" s="164">
        <v>0</v>
      </c>
      <c r="AB478" s="108"/>
      <c r="AC478" s="108"/>
      <c r="AD478" s="107"/>
      <c r="AE478" s="107"/>
      <c r="AF478" s="107"/>
      <c r="AG478" s="107"/>
    </row>
    <row r="479" spans="1:33" x14ac:dyDescent="0.25">
      <c r="A479" s="4" t="s">
        <v>458</v>
      </c>
      <c r="B479" s="7" t="s">
        <v>734</v>
      </c>
      <c r="C479" s="43">
        <v>0</v>
      </c>
      <c r="D479" s="43">
        <v>0</v>
      </c>
      <c r="E479" s="43">
        <v>100</v>
      </c>
      <c r="F479" s="43">
        <v>0</v>
      </c>
      <c r="G479" s="43">
        <v>0</v>
      </c>
      <c r="H479" s="43">
        <v>0</v>
      </c>
      <c r="I479" s="43">
        <v>0</v>
      </c>
      <c r="J479" s="43">
        <v>0</v>
      </c>
      <c r="K479" s="43">
        <v>100</v>
      </c>
      <c r="L479" s="43">
        <v>0</v>
      </c>
      <c r="M479" s="43">
        <v>0</v>
      </c>
      <c r="N479" s="43">
        <v>0</v>
      </c>
      <c r="O479" s="43">
        <v>0</v>
      </c>
      <c r="P479" s="43">
        <v>0</v>
      </c>
      <c r="Q479" s="43">
        <v>100</v>
      </c>
      <c r="R479" s="43">
        <v>0</v>
      </c>
      <c r="S479" s="43">
        <v>0</v>
      </c>
      <c r="T479" s="43">
        <v>0</v>
      </c>
      <c r="U479" s="123">
        <v>0</v>
      </c>
      <c r="V479" s="164">
        <v>0</v>
      </c>
      <c r="W479" s="164">
        <v>0</v>
      </c>
      <c r="X479" s="164">
        <v>100</v>
      </c>
      <c r="Y479" s="164">
        <v>0</v>
      </c>
      <c r="Z479" s="164">
        <v>0</v>
      </c>
      <c r="AA479" s="164">
        <v>0</v>
      </c>
      <c r="AB479" s="108"/>
      <c r="AC479" s="108"/>
      <c r="AD479" s="107"/>
      <c r="AE479" s="107"/>
      <c r="AF479" s="107"/>
      <c r="AG479" s="107"/>
    </row>
    <row r="480" spans="1:33" ht="23.25" x14ac:dyDescent="0.25">
      <c r="A480" s="4" t="s">
        <v>459</v>
      </c>
      <c r="B480" s="7" t="s">
        <v>1060</v>
      </c>
      <c r="C480" s="43">
        <v>0</v>
      </c>
      <c r="D480" s="43">
        <v>0</v>
      </c>
      <c r="E480" s="43">
        <v>100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100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100</v>
      </c>
      <c r="R480" s="43">
        <v>0</v>
      </c>
      <c r="S480" s="43">
        <v>0</v>
      </c>
      <c r="T480" s="43">
        <v>0</v>
      </c>
      <c r="U480" s="123">
        <v>0</v>
      </c>
      <c r="V480" s="164">
        <v>0</v>
      </c>
      <c r="W480" s="164">
        <v>0</v>
      </c>
      <c r="X480" s="164">
        <v>100</v>
      </c>
      <c r="Y480" s="164">
        <v>0</v>
      </c>
      <c r="Z480" s="164">
        <v>0</v>
      </c>
      <c r="AA480" s="164">
        <v>0</v>
      </c>
      <c r="AB480" s="108"/>
      <c r="AC480" s="108"/>
      <c r="AD480" s="107"/>
      <c r="AE480" s="107"/>
      <c r="AF480" s="107"/>
      <c r="AG480" s="107"/>
    </row>
    <row r="481" spans="1:33" ht="12.75" customHeight="1" x14ac:dyDescent="0.25">
      <c r="A481" s="4" t="s">
        <v>460</v>
      </c>
      <c r="B481" s="7" t="s">
        <v>1061</v>
      </c>
      <c r="C481" s="43">
        <v>0</v>
      </c>
      <c r="D481" s="43">
        <v>0</v>
      </c>
      <c r="E481" s="43">
        <v>100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100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100</v>
      </c>
      <c r="R481" s="43">
        <v>0</v>
      </c>
      <c r="S481" s="43">
        <v>0</v>
      </c>
      <c r="T481" s="43">
        <v>0</v>
      </c>
      <c r="U481" s="123">
        <v>0</v>
      </c>
      <c r="V481" s="164">
        <v>0</v>
      </c>
      <c r="W481" s="164">
        <v>0</v>
      </c>
      <c r="X481" s="164">
        <v>100</v>
      </c>
      <c r="Y481" s="164">
        <v>0</v>
      </c>
      <c r="Z481" s="164">
        <v>0</v>
      </c>
      <c r="AA481" s="164">
        <v>0</v>
      </c>
      <c r="AB481" s="108"/>
      <c r="AC481" s="108"/>
      <c r="AD481" s="107"/>
      <c r="AE481" s="107"/>
      <c r="AF481" s="107"/>
      <c r="AG481" s="107"/>
    </row>
    <row r="482" spans="1:33" ht="23.25" x14ac:dyDescent="0.25">
      <c r="A482" s="4" t="s">
        <v>461</v>
      </c>
      <c r="B482" s="7" t="s">
        <v>1062</v>
      </c>
      <c r="C482" s="43">
        <v>0</v>
      </c>
      <c r="D482" s="43">
        <v>0</v>
      </c>
      <c r="E482" s="43">
        <v>100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100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100</v>
      </c>
      <c r="R482" s="43">
        <v>0</v>
      </c>
      <c r="S482" s="43">
        <v>0</v>
      </c>
      <c r="T482" s="43">
        <v>0</v>
      </c>
      <c r="U482" s="123">
        <v>0</v>
      </c>
      <c r="V482" s="164">
        <v>0</v>
      </c>
      <c r="W482" s="164">
        <v>0</v>
      </c>
      <c r="X482" s="164">
        <v>100</v>
      </c>
      <c r="Y482" s="164">
        <v>0</v>
      </c>
      <c r="Z482" s="164">
        <v>0</v>
      </c>
      <c r="AA482" s="164">
        <v>0</v>
      </c>
      <c r="AB482" s="108"/>
      <c r="AC482" s="108"/>
      <c r="AD482" s="107"/>
      <c r="AE482" s="107"/>
      <c r="AF482" s="107"/>
      <c r="AG482" s="107"/>
    </row>
    <row r="483" spans="1:33" x14ac:dyDescent="0.25">
      <c r="A483" s="4" t="s">
        <v>462</v>
      </c>
      <c r="B483" s="7" t="s">
        <v>1063</v>
      </c>
      <c r="C483" s="43">
        <v>0</v>
      </c>
      <c r="D483" s="43">
        <v>0</v>
      </c>
      <c r="E483" s="43">
        <v>100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100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100</v>
      </c>
      <c r="R483" s="43">
        <v>0</v>
      </c>
      <c r="S483" s="43">
        <v>0</v>
      </c>
      <c r="T483" s="43">
        <v>0</v>
      </c>
      <c r="U483" s="123">
        <v>0</v>
      </c>
      <c r="V483" s="164">
        <v>0</v>
      </c>
      <c r="W483" s="164">
        <v>0</v>
      </c>
      <c r="X483" s="164">
        <v>100</v>
      </c>
      <c r="Y483" s="164">
        <v>0</v>
      </c>
      <c r="Z483" s="164">
        <v>0</v>
      </c>
      <c r="AA483" s="164">
        <v>0</v>
      </c>
      <c r="AB483" s="108"/>
      <c r="AC483" s="108"/>
      <c r="AD483" s="107"/>
      <c r="AE483" s="107"/>
      <c r="AF483" s="107"/>
      <c r="AG483" s="107"/>
    </row>
    <row r="484" spans="1:33" x14ac:dyDescent="0.25">
      <c r="A484" s="4" t="s">
        <v>463</v>
      </c>
      <c r="B484" s="7" t="s">
        <v>1064</v>
      </c>
      <c r="C484" s="43">
        <v>0</v>
      </c>
      <c r="D484" s="43">
        <v>0</v>
      </c>
      <c r="E484" s="43">
        <v>100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100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100</v>
      </c>
      <c r="R484" s="43">
        <v>0</v>
      </c>
      <c r="S484" s="43">
        <v>0</v>
      </c>
      <c r="T484" s="43">
        <v>0</v>
      </c>
      <c r="U484" s="123">
        <v>0</v>
      </c>
      <c r="V484" s="164">
        <v>0</v>
      </c>
      <c r="W484" s="164">
        <v>0</v>
      </c>
      <c r="X484" s="164">
        <v>100</v>
      </c>
      <c r="Y484" s="164">
        <v>0</v>
      </c>
      <c r="Z484" s="164">
        <v>0</v>
      </c>
      <c r="AA484" s="164">
        <v>0</v>
      </c>
      <c r="AB484" s="108"/>
      <c r="AC484" s="108"/>
      <c r="AD484" s="107"/>
      <c r="AE484" s="107"/>
      <c r="AF484" s="107"/>
      <c r="AG484" s="107"/>
    </row>
    <row r="485" spans="1:33" x14ac:dyDescent="0.25">
      <c r="A485" s="4" t="s">
        <v>464</v>
      </c>
      <c r="B485" s="7" t="s">
        <v>1065</v>
      </c>
      <c r="C485" s="43">
        <v>0</v>
      </c>
      <c r="D485" s="43">
        <v>0</v>
      </c>
      <c r="E485" s="43">
        <v>100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100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100</v>
      </c>
      <c r="R485" s="43">
        <v>0</v>
      </c>
      <c r="S485" s="43">
        <v>0</v>
      </c>
      <c r="T485" s="43">
        <v>0</v>
      </c>
      <c r="U485" s="123">
        <v>0</v>
      </c>
      <c r="V485" s="164">
        <v>0</v>
      </c>
      <c r="W485" s="164">
        <v>0</v>
      </c>
      <c r="X485" s="164">
        <v>100</v>
      </c>
      <c r="Y485" s="164">
        <v>0</v>
      </c>
      <c r="Z485" s="164">
        <v>0</v>
      </c>
      <c r="AA485" s="164">
        <v>0</v>
      </c>
      <c r="AB485" s="108"/>
      <c r="AC485" s="108"/>
      <c r="AD485" s="107"/>
      <c r="AE485" s="107"/>
      <c r="AF485" s="107"/>
      <c r="AG485" s="107"/>
    </row>
    <row r="486" spans="1:33" x14ac:dyDescent="0.25">
      <c r="A486" s="4" t="s">
        <v>465</v>
      </c>
      <c r="B486" s="7" t="s">
        <v>1066</v>
      </c>
      <c r="C486" s="43">
        <v>0</v>
      </c>
      <c r="D486" s="43">
        <v>0</v>
      </c>
      <c r="E486" s="43">
        <v>100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100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100</v>
      </c>
      <c r="R486" s="43">
        <v>0</v>
      </c>
      <c r="S486" s="43">
        <v>0</v>
      </c>
      <c r="T486" s="43">
        <v>0</v>
      </c>
      <c r="U486" s="123">
        <v>0</v>
      </c>
      <c r="V486" s="164">
        <v>0</v>
      </c>
      <c r="W486" s="164">
        <v>0</v>
      </c>
      <c r="X486" s="164">
        <v>100</v>
      </c>
      <c r="Y486" s="164">
        <v>0</v>
      </c>
      <c r="Z486" s="164">
        <v>0</v>
      </c>
      <c r="AA486" s="164">
        <v>0</v>
      </c>
      <c r="AB486" s="108"/>
      <c r="AC486" s="108"/>
      <c r="AD486" s="107"/>
      <c r="AE486" s="107"/>
      <c r="AF486" s="107"/>
      <c r="AG486" s="107"/>
    </row>
    <row r="487" spans="1:33" x14ac:dyDescent="0.25">
      <c r="A487" s="4" t="s">
        <v>466</v>
      </c>
      <c r="B487" s="7" t="s">
        <v>1067</v>
      </c>
      <c r="C487" s="43">
        <v>0</v>
      </c>
      <c r="D487" s="43">
        <v>0</v>
      </c>
      <c r="E487" s="43">
        <v>100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100</v>
      </c>
      <c r="L487" s="43">
        <v>0</v>
      </c>
      <c r="M487" s="43">
        <v>0</v>
      </c>
      <c r="N487" s="43">
        <v>0</v>
      </c>
      <c r="O487" s="43">
        <v>2</v>
      </c>
      <c r="P487" s="43">
        <v>0</v>
      </c>
      <c r="Q487" s="43">
        <v>0</v>
      </c>
      <c r="R487" s="43">
        <v>2</v>
      </c>
      <c r="S487" s="43">
        <v>0</v>
      </c>
      <c r="T487" s="43">
        <v>0</v>
      </c>
      <c r="U487" s="123">
        <v>0</v>
      </c>
      <c r="V487" s="164">
        <v>2</v>
      </c>
      <c r="W487" s="164">
        <v>0</v>
      </c>
      <c r="X487" s="164">
        <v>0</v>
      </c>
      <c r="Y487" s="164">
        <v>2</v>
      </c>
      <c r="Z487" s="164">
        <v>0</v>
      </c>
      <c r="AA487" s="164">
        <v>0</v>
      </c>
      <c r="AB487" s="108"/>
      <c r="AC487" s="108"/>
      <c r="AD487" s="107"/>
      <c r="AE487" s="107"/>
      <c r="AF487" s="107"/>
      <c r="AG487" s="107"/>
    </row>
    <row r="488" spans="1:33" ht="15" customHeight="1" x14ac:dyDescent="0.25">
      <c r="A488" s="4" t="s">
        <v>467</v>
      </c>
      <c r="B488" s="7" t="s">
        <v>749</v>
      </c>
      <c r="C488" s="43">
        <v>0</v>
      </c>
      <c r="D488" s="43">
        <v>0</v>
      </c>
      <c r="E488" s="43">
        <v>100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100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100</v>
      </c>
      <c r="R488" s="43">
        <v>0</v>
      </c>
      <c r="S488" s="43">
        <v>0</v>
      </c>
      <c r="T488" s="43">
        <v>0</v>
      </c>
      <c r="U488" s="123">
        <v>0</v>
      </c>
      <c r="V488" s="164">
        <v>0</v>
      </c>
      <c r="W488" s="164">
        <v>0</v>
      </c>
      <c r="X488" s="164">
        <v>100</v>
      </c>
      <c r="Y488" s="164">
        <v>0</v>
      </c>
      <c r="Z488" s="164">
        <v>0</v>
      </c>
      <c r="AA488" s="164">
        <v>0</v>
      </c>
      <c r="AB488" s="108"/>
      <c r="AC488" s="108"/>
      <c r="AD488" s="107"/>
      <c r="AE488" s="107"/>
      <c r="AF488" s="107"/>
      <c r="AG488" s="107"/>
    </row>
    <row r="489" spans="1:33" ht="13.5" customHeight="1" x14ac:dyDescent="0.25">
      <c r="A489" s="30"/>
      <c r="B489" s="29" t="s">
        <v>1068</v>
      </c>
      <c r="C489" s="40">
        <f>SUM(C472:C488)</f>
        <v>41</v>
      </c>
      <c r="D489" s="40">
        <f>SUM(D472:D488)</f>
        <v>25</v>
      </c>
      <c r="E489" s="40">
        <v>61</v>
      </c>
      <c r="F489" s="40">
        <f>SUM(F472:F488)</f>
        <v>16</v>
      </c>
      <c r="G489" s="40">
        <f>SUM(G472:G488)</f>
        <v>0</v>
      </c>
      <c r="H489" s="40">
        <v>0</v>
      </c>
      <c r="I489" s="40">
        <f>SUM(I472:I488)</f>
        <v>59</v>
      </c>
      <c r="J489" s="40">
        <f>SUM(J472:J488)</f>
        <v>22</v>
      </c>
      <c r="K489" s="40">
        <v>0</v>
      </c>
      <c r="L489" s="40">
        <f>SUM(L472:L488)</f>
        <v>37</v>
      </c>
      <c r="M489" s="40">
        <v>0</v>
      </c>
      <c r="N489" s="40">
        <v>0</v>
      </c>
      <c r="O489" s="40">
        <f>SUM(O472:O488)</f>
        <v>182</v>
      </c>
      <c r="P489" s="40">
        <f>SUM(P472:P488)</f>
        <v>85</v>
      </c>
      <c r="Q489" s="40">
        <v>46.7</v>
      </c>
      <c r="R489" s="40">
        <f>SUM(R472:R488)</f>
        <v>97</v>
      </c>
      <c r="S489" s="40">
        <v>0</v>
      </c>
      <c r="T489" s="40">
        <v>0</v>
      </c>
      <c r="U489" s="126"/>
      <c r="V489" s="168">
        <f>SUM(V472:V488)</f>
        <v>231</v>
      </c>
      <c r="W489" s="168">
        <f>SUM(W472:W488)</f>
        <v>129</v>
      </c>
      <c r="X489" s="168">
        <v>55.8</v>
      </c>
      <c r="Y489" s="168">
        <f>SUM(Y472:Y488)</f>
        <v>102</v>
      </c>
      <c r="Z489" s="168">
        <v>0</v>
      </c>
      <c r="AA489" s="168">
        <v>0</v>
      </c>
      <c r="AB489" s="108"/>
      <c r="AC489" s="108"/>
      <c r="AD489" s="107"/>
      <c r="AE489" s="107"/>
      <c r="AF489" s="107"/>
      <c r="AG489" s="107"/>
    </row>
    <row r="490" spans="1:33" x14ac:dyDescent="0.25">
      <c r="A490" s="8" t="s">
        <v>450</v>
      </c>
      <c r="B490" s="18" t="s">
        <v>1188</v>
      </c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127"/>
      <c r="V490" s="172"/>
      <c r="W490" s="172"/>
      <c r="X490" s="172"/>
      <c r="Y490" s="172"/>
      <c r="Z490" s="172"/>
      <c r="AA490" s="172"/>
      <c r="AB490" s="108"/>
      <c r="AC490" s="108"/>
      <c r="AD490" s="107"/>
      <c r="AE490" s="107"/>
      <c r="AF490" s="107"/>
      <c r="AG490" s="107"/>
    </row>
    <row r="491" spans="1:33" x14ac:dyDescent="0.25">
      <c r="A491" s="4" t="s">
        <v>469</v>
      </c>
      <c r="B491" s="7" t="s">
        <v>719</v>
      </c>
      <c r="C491" s="50">
        <v>15</v>
      </c>
      <c r="D491" s="50">
        <v>0</v>
      </c>
      <c r="E491" s="50">
        <v>0</v>
      </c>
      <c r="F491" s="50">
        <v>0</v>
      </c>
      <c r="G491" s="50">
        <v>0</v>
      </c>
      <c r="H491" s="50">
        <v>0</v>
      </c>
      <c r="I491" s="50">
        <v>15</v>
      </c>
      <c r="J491" s="50">
        <v>0</v>
      </c>
      <c r="K491" s="50">
        <v>0</v>
      </c>
      <c r="L491" s="50">
        <v>0</v>
      </c>
      <c r="M491" s="50">
        <v>0</v>
      </c>
      <c r="N491" s="50">
        <v>0</v>
      </c>
      <c r="O491" s="50">
        <v>15</v>
      </c>
      <c r="P491" s="50">
        <v>12</v>
      </c>
      <c r="Q491" s="50">
        <v>80</v>
      </c>
      <c r="R491" s="50">
        <v>0</v>
      </c>
      <c r="S491" s="50">
        <v>0</v>
      </c>
      <c r="T491" s="50">
        <v>0</v>
      </c>
      <c r="U491" s="138"/>
      <c r="V491" s="198">
        <v>25</v>
      </c>
      <c r="W491" s="198">
        <v>3</v>
      </c>
      <c r="X491" s="198">
        <v>12</v>
      </c>
      <c r="Y491" s="198">
        <v>3</v>
      </c>
      <c r="Z491" s="198">
        <v>3</v>
      </c>
      <c r="AA491" s="198">
        <v>100</v>
      </c>
      <c r="AB491" s="146"/>
      <c r="AC491" s="108"/>
      <c r="AD491" s="107"/>
      <c r="AE491" s="107"/>
      <c r="AF491" s="107"/>
      <c r="AG491" s="107"/>
    </row>
    <row r="492" spans="1:33" ht="18.75" customHeight="1" x14ac:dyDescent="0.25">
      <c r="A492" s="4" t="s">
        <v>470</v>
      </c>
      <c r="B492" s="7" t="s">
        <v>720</v>
      </c>
      <c r="C492" s="43">
        <v>0</v>
      </c>
      <c r="D492" s="43">
        <v>0</v>
      </c>
      <c r="E492" s="43">
        <v>100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100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100</v>
      </c>
      <c r="R492" s="43">
        <v>0</v>
      </c>
      <c r="S492" s="43">
        <v>0</v>
      </c>
      <c r="T492" s="43">
        <v>0</v>
      </c>
      <c r="U492" s="123">
        <v>0</v>
      </c>
      <c r="V492" s="164">
        <v>0</v>
      </c>
      <c r="W492" s="164">
        <v>0</v>
      </c>
      <c r="X492" s="164">
        <v>100</v>
      </c>
      <c r="Y492" s="164">
        <v>0</v>
      </c>
      <c r="Z492" s="164">
        <v>0</v>
      </c>
      <c r="AA492" s="164">
        <v>0</v>
      </c>
      <c r="AB492" s="108"/>
      <c r="AC492" s="108"/>
      <c r="AD492" s="107"/>
      <c r="AE492" s="107"/>
      <c r="AF492" s="107"/>
      <c r="AG492" s="107"/>
    </row>
    <row r="493" spans="1:33" ht="27" customHeight="1" x14ac:dyDescent="0.25">
      <c r="A493" s="4" t="s">
        <v>471</v>
      </c>
      <c r="B493" s="7" t="s">
        <v>721</v>
      </c>
      <c r="C493" s="43">
        <v>0</v>
      </c>
      <c r="D493" s="43">
        <v>0</v>
      </c>
      <c r="E493" s="43">
        <v>100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100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100</v>
      </c>
      <c r="R493" s="43">
        <v>0</v>
      </c>
      <c r="S493" s="43">
        <v>0</v>
      </c>
      <c r="T493" s="43">
        <v>0</v>
      </c>
      <c r="U493" s="123">
        <v>0</v>
      </c>
      <c r="V493" s="164">
        <v>0</v>
      </c>
      <c r="W493" s="164">
        <v>0</v>
      </c>
      <c r="X493" s="164">
        <v>100</v>
      </c>
      <c r="Y493" s="164">
        <v>0</v>
      </c>
      <c r="Z493" s="164">
        <v>0</v>
      </c>
      <c r="AA493" s="164">
        <v>0</v>
      </c>
      <c r="AB493" s="108"/>
      <c r="AC493" s="108"/>
      <c r="AD493" s="107"/>
      <c r="AE493" s="107"/>
      <c r="AF493" s="107"/>
      <c r="AG493" s="107"/>
    </row>
    <row r="494" spans="1:33" x14ac:dyDescent="0.25">
      <c r="A494" s="4" t="s">
        <v>472</v>
      </c>
      <c r="B494" s="7" t="s">
        <v>690</v>
      </c>
      <c r="C494" s="43">
        <v>0</v>
      </c>
      <c r="D494" s="43">
        <v>0</v>
      </c>
      <c r="E494" s="43">
        <v>100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100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100</v>
      </c>
      <c r="R494" s="43">
        <v>0</v>
      </c>
      <c r="S494" s="43">
        <v>0</v>
      </c>
      <c r="T494" s="43">
        <v>0</v>
      </c>
      <c r="U494" s="123">
        <v>0</v>
      </c>
      <c r="V494" s="164">
        <v>0</v>
      </c>
      <c r="W494" s="164">
        <v>0</v>
      </c>
      <c r="X494" s="164">
        <v>100</v>
      </c>
      <c r="Y494" s="164">
        <v>0</v>
      </c>
      <c r="Z494" s="164">
        <v>0</v>
      </c>
      <c r="AA494" s="164">
        <v>0</v>
      </c>
      <c r="AB494" s="108"/>
      <c r="AC494" s="108"/>
      <c r="AD494" s="107"/>
      <c r="AE494" s="107"/>
      <c r="AF494" s="107"/>
      <c r="AG494" s="107"/>
    </row>
    <row r="495" spans="1:33" x14ac:dyDescent="0.25">
      <c r="A495" s="4" t="s">
        <v>473</v>
      </c>
      <c r="B495" s="7" t="s">
        <v>722</v>
      </c>
      <c r="C495" s="43">
        <v>0</v>
      </c>
      <c r="D495" s="43">
        <v>0</v>
      </c>
      <c r="E495" s="43">
        <v>100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100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100</v>
      </c>
      <c r="R495" s="43">
        <v>0</v>
      </c>
      <c r="S495" s="43">
        <v>0</v>
      </c>
      <c r="T495" s="43">
        <v>0</v>
      </c>
      <c r="U495" s="123">
        <v>0</v>
      </c>
      <c r="V495" s="164">
        <v>0</v>
      </c>
      <c r="W495" s="164">
        <v>0</v>
      </c>
      <c r="X495" s="164">
        <v>100</v>
      </c>
      <c r="Y495" s="164">
        <v>0</v>
      </c>
      <c r="Z495" s="164">
        <v>0</v>
      </c>
      <c r="AA495" s="164">
        <v>0</v>
      </c>
      <c r="AB495" s="108"/>
      <c r="AC495" s="108"/>
      <c r="AD495" s="107"/>
      <c r="AE495" s="107"/>
      <c r="AF495" s="107"/>
      <c r="AG495" s="107"/>
    </row>
    <row r="496" spans="1:33" x14ac:dyDescent="0.25">
      <c r="A496" s="4" t="s">
        <v>474</v>
      </c>
      <c r="B496" s="7" t="s">
        <v>723</v>
      </c>
      <c r="C496" s="43">
        <v>0</v>
      </c>
      <c r="D496" s="43">
        <v>0</v>
      </c>
      <c r="E496" s="43">
        <v>100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100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100</v>
      </c>
      <c r="R496" s="43">
        <v>0</v>
      </c>
      <c r="S496" s="43">
        <v>0</v>
      </c>
      <c r="T496" s="43">
        <v>0</v>
      </c>
      <c r="U496" s="123">
        <v>0</v>
      </c>
      <c r="V496" s="164">
        <v>0</v>
      </c>
      <c r="W496" s="164">
        <v>0</v>
      </c>
      <c r="X496" s="164">
        <v>100</v>
      </c>
      <c r="Y496" s="164">
        <v>0</v>
      </c>
      <c r="Z496" s="164">
        <v>0</v>
      </c>
      <c r="AA496" s="164">
        <v>0</v>
      </c>
      <c r="AB496" s="108"/>
      <c r="AC496" s="108"/>
      <c r="AD496" s="107"/>
      <c r="AE496" s="107"/>
      <c r="AF496" s="107"/>
      <c r="AG496" s="107"/>
    </row>
    <row r="497" spans="1:33" x14ac:dyDescent="0.25">
      <c r="A497" s="4" t="s">
        <v>475</v>
      </c>
      <c r="B497" s="7" t="s">
        <v>620</v>
      </c>
      <c r="C497" s="43">
        <v>0</v>
      </c>
      <c r="D497" s="43">
        <v>0</v>
      </c>
      <c r="E497" s="43">
        <v>100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100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100</v>
      </c>
      <c r="R497" s="43">
        <v>0</v>
      </c>
      <c r="S497" s="43">
        <v>0</v>
      </c>
      <c r="T497" s="43">
        <v>0</v>
      </c>
      <c r="U497" s="123">
        <v>0</v>
      </c>
      <c r="V497" s="164">
        <v>0</v>
      </c>
      <c r="W497" s="164">
        <v>0</v>
      </c>
      <c r="X497" s="164">
        <v>100</v>
      </c>
      <c r="Y497" s="164">
        <v>0</v>
      </c>
      <c r="Z497" s="164">
        <v>0</v>
      </c>
      <c r="AA497" s="164">
        <v>0</v>
      </c>
      <c r="AB497" s="108"/>
      <c r="AC497" s="108"/>
      <c r="AD497" s="107"/>
      <c r="AE497" s="107"/>
      <c r="AF497" s="107"/>
      <c r="AG497" s="107"/>
    </row>
    <row r="498" spans="1:33" x14ac:dyDescent="0.25">
      <c r="A498" s="4" t="s">
        <v>476</v>
      </c>
      <c r="B498" s="7" t="s">
        <v>724</v>
      </c>
      <c r="C498" s="43">
        <v>0</v>
      </c>
      <c r="D498" s="43">
        <v>0</v>
      </c>
      <c r="E498" s="43">
        <v>100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100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100</v>
      </c>
      <c r="R498" s="43">
        <v>0</v>
      </c>
      <c r="S498" s="43">
        <v>0</v>
      </c>
      <c r="T498" s="43">
        <v>0</v>
      </c>
      <c r="U498" s="123">
        <v>0</v>
      </c>
      <c r="V498" s="164">
        <v>0</v>
      </c>
      <c r="W498" s="164">
        <v>0</v>
      </c>
      <c r="X498" s="164">
        <v>100</v>
      </c>
      <c r="Y498" s="164">
        <v>0</v>
      </c>
      <c r="Z498" s="164">
        <v>0</v>
      </c>
      <c r="AA498" s="164">
        <v>0</v>
      </c>
      <c r="AB498" s="108"/>
      <c r="AC498" s="108"/>
      <c r="AD498" s="107"/>
      <c r="AE498" s="107"/>
      <c r="AF498" s="107"/>
      <c r="AG498" s="107"/>
    </row>
    <row r="499" spans="1:33" x14ac:dyDescent="0.25">
      <c r="A499" s="4" t="s">
        <v>477</v>
      </c>
      <c r="B499" s="7" t="s">
        <v>725</v>
      </c>
      <c r="C499" s="43">
        <v>0</v>
      </c>
      <c r="D499" s="43">
        <v>0</v>
      </c>
      <c r="E499" s="43">
        <v>100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100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100</v>
      </c>
      <c r="R499" s="43">
        <v>0</v>
      </c>
      <c r="S499" s="43">
        <v>0</v>
      </c>
      <c r="T499" s="43">
        <v>0</v>
      </c>
      <c r="U499" s="123">
        <v>0</v>
      </c>
      <c r="V499" s="164">
        <v>0</v>
      </c>
      <c r="W499" s="164">
        <v>0</v>
      </c>
      <c r="X499" s="164">
        <v>100</v>
      </c>
      <c r="Y499" s="164">
        <v>0</v>
      </c>
      <c r="Z499" s="164">
        <v>0</v>
      </c>
      <c r="AA499" s="164">
        <v>0</v>
      </c>
      <c r="AB499" s="108"/>
      <c r="AC499" s="108"/>
      <c r="AD499" s="107"/>
      <c r="AE499" s="107"/>
      <c r="AF499" s="107"/>
      <c r="AG499" s="107"/>
    </row>
    <row r="500" spans="1:33" x14ac:dyDescent="0.25">
      <c r="A500" s="4" t="s">
        <v>478</v>
      </c>
      <c r="B500" s="7" t="s">
        <v>726</v>
      </c>
      <c r="C500" s="43">
        <v>0</v>
      </c>
      <c r="D500" s="43">
        <v>0</v>
      </c>
      <c r="E500" s="43">
        <v>100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100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100</v>
      </c>
      <c r="R500" s="43">
        <v>0</v>
      </c>
      <c r="S500" s="43">
        <v>0</v>
      </c>
      <c r="T500" s="43">
        <v>0</v>
      </c>
      <c r="U500" s="123">
        <v>0</v>
      </c>
      <c r="V500" s="164">
        <v>0</v>
      </c>
      <c r="W500" s="164">
        <v>0</v>
      </c>
      <c r="X500" s="164">
        <v>100</v>
      </c>
      <c r="Y500" s="164">
        <v>0</v>
      </c>
      <c r="Z500" s="164">
        <v>0</v>
      </c>
      <c r="AA500" s="164">
        <v>0</v>
      </c>
      <c r="AB500" s="108"/>
      <c r="AC500" s="108"/>
      <c r="AD500" s="107"/>
      <c r="AE500" s="107"/>
      <c r="AF500" s="107"/>
      <c r="AG500" s="107"/>
    </row>
    <row r="501" spans="1:33" x14ac:dyDescent="0.25">
      <c r="A501" s="4" t="s">
        <v>479</v>
      </c>
      <c r="B501" s="7" t="s">
        <v>727</v>
      </c>
      <c r="C501" s="43">
        <v>0</v>
      </c>
      <c r="D501" s="43">
        <v>0</v>
      </c>
      <c r="E501" s="43">
        <v>100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100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100</v>
      </c>
      <c r="R501" s="43">
        <v>0</v>
      </c>
      <c r="S501" s="43">
        <v>0</v>
      </c>
      <c r="T501" s="43">
        <v>0</v>
      </c>
      <c r="U501" s="123">
        <v>0</v>
      </c>
      <c r="V501" s="164">
        <v>0</v>
      </c>
      <c r="W501" s="164">
        <v>0</v>
      </c>
      <c r="X501" s="164">
        <v>100</v>
      </c>
      <c r="Y501" s="164">
        <v>0</v>
      </c>
      <c r="Z501" s="164">
        <v>0</v>
      </c>
      <c r="AA501" s="164">
        <v>0</v>
      </c>
      <c r="AB501" s="108"/>
      <c r="AC501" s="108"/>
      <c r="AD501" s="107"/>
      <c r="AE501" s="107"/>
      <c r="AF501" s="107"/>
      <c r="AG501" s="107"/>
    </row>
    <row r="502" spans="1:33" x14ac:dyDescent="0.25">
      <c r="A502" s="4" t="s">
        <v>480</v>
      </c>
      <c r="B502" s="7" t="s">
        <v>728</v>
      </c>
      <c r="C502" s="43">
        <v>0</v>
      </c>
      <c r="D502" s="43">
        <v>0</v>
      </c>
      <c r="E502" s="43">
        <v>100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100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100</v>
      </c>
      <c r="R502" s="43">
        <v>0</v>
      </c>
      <c r="S502" s="43">
        <v>0</v>
      </c>
      <c r="T502" s="43">
        <v>0</v>
      </c>
      <c r="U502" s="123">
        <v>0</v>
      </c>
      <c r="V502" s="164">
        <v>0</v>
      </c>
      <c r="W502" s="164">
        <v>0</v>
      </c>
      <c r="X502" s="164">
        <v>100</v>
      </c>
      <c r="Y502" s="164">
        <v>0</v>
      </c>
      <c r="Z502" s="164">
        <v>0</v>
      </c>
      <c r="AA502" s="164">
        <v>0</v>
      </c>
      <c r="AB502" s="108"/>
      <c r="AC502" s="108"/>
      <c r="AD502" s="107"/>
      <c r="AE502" s="107"/>
      <c r="AF502" s="107"/>
      <c r="AG502" s="107"/>
    </row>
    <row r="503" spans="1:33" x14ac:dyDescent="0.25">
      <c r="A503" s="4" t="s">
        <v>481</v>
      </c>
      <c r="B503" s="7" t="s">
        <v>729</v>
      </c>
      <c r="C503" s="43">
        <v>0</v>
      </c>
      <c r="D503" s="43">
        <v>0</v>
      </c>
      <c r="E503" s="43">
        <v>100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100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100</v>
      </c>
      <c r="R503" s="43">
        <v>0</v>
      </c>
      <c r="S503" s="43">
        <v>0</v>
      </c>
      <c r="T503" s="43">
        <v>0</v>
      </c>
      <c r="U503" s="123">
        <v>0</v>
      </c>
      <c r="V503" s="164">
        <v>0</v>
      </c>
      <c r="W503" s="164">
        <v>0</v>
      </c>
      <c r="X503" s="164">
        <v>100</v>
      </c>
      <c r="Y503" s="164">
        <v>0</v>
      </c>
      <c r="Z503" s="164">
        <v>0</v>
      </c>
      <c r="AA503" s="164">
        <v>0</v>
      </c>
      <c r="AB503" s="108"/>
      <c r="AC503" s="108"/>
      <c r="AD503" s="107"/>
      <c r="AE503" s="107"/>
      <c r="AF503" s="107"/>
      <c r="AG503" s="107"/>
    </row>
    <row r="504" spans="1:33" x14ac:dyDescent="0.25">
      <c r="A504" s="4" t="s">
        <v>482</v>
      </c>
      <c r="B504" s="7" t="s">
        <v>730</v>
      </c>
      <c r="C504" s="43">
        <v>0</v>
      </c>
      <c r="D504" s="43">
        <v>0</v>
      </c>
      <c r="E504" s="43">
        <v>100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100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100</v>
      </c>
      <c r="R504" s="43">
        <v>0</v>
      </c>
      <c r="S504" s="43">
        <v>0</v>
      </c>
      <c r="T504" s="43">
        <v>0</v>
      </c>
      <c r="U504" s="123">
        <v>0</v>
      </c>
      <c r="V504" s="164">
        <v>0</v>
      </c>
      <c r="W504" s="164">
        <v>0</v>
      </c>
      <c r="X504" s="164">
        <v>100</v>
      </c>
      <c r="Y504" s="164">
        <v>0</v>
      </c>
      <c r="Z504" s="164">
        <v>0</v>
      </c>
      <c r="AA504" s="164">
        <v>0</v>
      </c>
      <c r="AB504" s="108"/>
      <c r="AC504" s="108"/>
      <c r="AD504" s="107"/>
      <c r="AE504" s="107"/>
      <c r="AF504" s="107"/>
      <c r="AG504" s="107"/>
    </row>
    <row r="505" spans="1:33" x14ac:dyDescent="0.25">
      <c r="A505" s="31"/>
      <c r="B505" s="29" t="s">
        <v>731</v>
      </c>
      <c r="C505" s="46">
        <f>SUM(C491:C504)</f>
        <v>15</v>
      </c>
      <c r="D505" s="46">
        <v>0</v>
      </c>
      <c r="E505" s="46">
        <v>0</v>
      </c>
      <c r="F505" s="46">
        <v>0</v>
      </c>
      <c r="G505" s="46">
        <v>0</v>
      </c>
      <c r="H505" s="46">
        <v>0</v>
      </c>
      <c r="I505" s="46">
        <v>15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f>SUM(O491:O504)</f>
        <v>15</v>
      </c>
      <c r="P505" s="46">
        <f>SUM(P491:P504)</f>
        <v>12</v>
      </c>
      <c r="Q505" s="46">
        <v>80</v>
      </c>
      <c r="R505" s="46">
        <v>0</v>
      </c>
      <c r="S505" s="46">
        <v>0</v>
      </c>
      <c r="T505" s="46">
        <v>0</v>
      </c>
      <c r="U505" s="128"/>
      <c r="V505" s="173">
        <v>25</v>
      </c>
      <c r="W505" s="173">
        <v>3</v>
      </c>
      <c r="X505" s="173">
        <v>12</v>
      </c>
      <c r="Y505" s="173">
        <v>3</v>
      </c>
      <c r="Z505" s="173">
        <v>3</v>
      </c>
      <c r="AA505" s="173">
        <v>100</v>
      </c>
      <c r="AB505" s="146"/>
      <c r="AC505" s="108"/>
      <c r="AD505" s="107"/>
      <c r="AE505" s="107"/>
      <c r="AF505" s="107"/>
      <c r="AG505" s="107"/>
    </row>
    <row r="506" spans="1:33" ht="23.25" x14ac:dyDescent="0.25">
      <c r="A506" s="65" t="s">
        <v>468</v>
      </c>
      <c r="B506" s="38" t="s">
        <v>624</v>
      </c>
      <c r="C506" s="60">
        <v>42</v>
      </c>
      <c r="D506" s="60">
        <v>18</v>
      </c>
      <c r="E506" s="60">
        <v>43</v>
      </c>
      <c r="F506" s="60">
        <v>5</v>
      </c>
      <c r="G506" s="60">
        <v>0</v>
      </c>
      <c r="H506" s="60">
        <v>0</v>
      </c>
      <c r="I506" s="60">
        <v>0</v>
      </c>
      <c r="J506" s="60">
        <v>0</v>
      </c>
      <c r="K506" s="60">
        <v>0</v>
      </c>
      <c r="L506" s="60">
        <v>0</v>
      </c>
      <c r="M506" s="60">
        <v>0</v>
      </c>
      <c r="N506" s="60">
        <v>0</v>
      </c>
      <c r="O506" s="60">
        <v>47</v>
      </c>
      <c r="P506" s="60">
        <v>22</v>
      </c>
      <c r="Q506" s="60">
        <v>47</v>
      </c>
      <c r="R506" s="60">
        <v>5</v>
      </c>
      <c r="S506" s="60">
        <v>0</v>
      </c>
      <c r="T506" s="60">
        <v>0</v>
      </c>
      <c r="U506" s="120"/>
      <c r="V506" s="159">
        <v>102</v>
      </c>
      <c r="W506" s="159">
        <v>16</v>
      </c>
      <c r="X506" s="159">
        <v>16</v>
      </c>
      <c r="Y506" s="159">
        <v>10</v>
      </c>
      <c r="Z506" s="159">
        <v>7</v>
      </c>
      <c r="AA506" s="159">
        <v>70</v>
      </c>
      <c r="AB506" s="112"/>
      <c r="AC506" s="112"/>
      <c r="AD506" s="113"/>
      <c r="AE506" s="107"/>
      <c r="AF506" s="107"/>
      <c r="AG506" s="107"/>
    </row>
    <row r="507" spans="1:33" x14ac:dyDescent="0.25">
      <c r="A507" s="4" t="s">
        <v>483</v>
      </c>
      <c r="B507" s="17" t="s">
        <v>598</v>
      </c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122"/>
      <c r="V507" s="163"/>
      <c r="W507" s="163"/>
      <c r="X507" s="163"/>
      <c r="Y507" s="163"/>
      <c r="Z507" s="163"/>
      <c r="AA507" s="163"/>
      <c r="AB507" s="108"/>
      <c r="AC507" s="108"/>
      <c r="AD507" s="107"/>
      <c r="AE507" s="107"/>
      <c r="AF507" s="107"/>
      <c r="AG507" s="107"/>
    </row>
    <row r="508" spans="1:33" x14ac:dyDescent="0.25">
      <c r="A508" s="4" t="s">
        <v>485</v>
      </c>
      <c r="B508" s="6" t="s">
        <v>599</v>
      </c>
      <c r="C508" s="43">
        <v>0</v>
      </c>
      <c r="D508" s="43">
        <v>0</v>
      </c>
      <c r="E508" s="43">
        <v>100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100</v>
      </c>
      <c r="L508" s="43">
        <v>0</v>
      </c>
      <c r="M508" s="43">
        <v>0</v>
      </c>
      <c r="N508" s="43">
        <v>0</v>
      </c>
      <c r="O508" s="43">
        <v>13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123"/>
      <c r="V508" s="164">
        <v>19</v>
      </c>
      <c r="W508" s="164">
        <v>6</v>
      </c>
      <c r="X508" s="164">
        <v>32</v>
      </c>
      <c r="Y508" s="164">
        <v>0</v>
      </c>
      <c r="Z508" s="164">
        <v>0</v>
      </c>
      <c r="AA508" s="164">
        <v>0</v>
      </c>
      <c r="AB508" s="108"/>
      <c r="AC508" s="108"/>
      <c r="AD508" s="107"/>
      <c r="AE508" s="107"/>
      <c r="AF508" s="107"/>
      <c r="AG508" s="107"/>
    </row>
    <row r="509" spans="1:33" x14ac:dyDescent="0.25">
      <c r="A509" s="4" t="s">
        <v>486</v>
      </c>
      <c r="B509" s="6" t="s">
        <v>600</v>
      </c>
      <c r="C509" s="43">
        <v>0</v>
      </c>
      <c r="D509" s="43">
        <v>0</v>
      </c>
      <c r="E509" s="43">
        <v>100</v>
      </c>
      <c r="F509" s="43">
        <v>0</v>
      </c>
      <c r="G509" s="43">
        <v>0</v>
      </c>
      <c r="H509" s="43">
        <v>0</v>
      </c>
      <c r="I509" s="43">
        <v>0</v>
      </c>
      <c r="J509" s="43">
        <v>0</v>
      </c>
      <c r="K509" s="43">
        <v>100</v>
      </c>
      <c r="L509" s="43">
        <v>0</v>
      </c>
      <c r="M509" s="43">
        <v>0</v>
      </c>
      <c r="N509" s="43">
        <v>0</v>
      </c>
      <c r="O509" s="43">
        <v>3</v>
      </c>
      <c r="P509" s="43">
        <v>0</v>
      </c>
      <c r="Q509" s="43">
        <v>0</v>
      </c>
      <c r="R509" s="43">
        <v>0</v>
      </c>
      <c r="S509" s="43">
        <v>0</v>
      </c>
      <c r="T509" s="43">
        <v>0</v>
      </c>
      <c r="U509" s="123"/>
      <c r="V509" s="164">
        <v>3</v>
      </c>
      <c r="W509" s="164">
        <v>3</v>
      </c>
      <c r="X509" s="164">
        <v>100</v>
      </c>
      <c r="Y509" s="164">
        <v>0</v>
      </c>
      <c r="Z509" s="164">
        <v>0</v>
      </c>
      <c r="AA509" s="164">
        <v>0</v>
      </c>
      <c r="AB509" s="108"/>
      <c r="AC509" s="108"/>
      <c r="AD509" s="107"/>
      <c r="AE509" s="107"/>
      <c r="AF509" s="107"/>
      <c r="AG509" s="107"/>
    </row>
    <row r="510" spans="1:33" x14ac:dyDescent="0.25">
      <c r="A510" s="4" t="s">
        <v>487</v>
      </c>
      <c r="B510" s="6" t="s">
        <v>601</v>
      </c>
      <c r="C510" s="43">
        <v>0</v>
      </c>
      <c r="D510" s="43">
        <v>0</v>
      </c>
      <c r="E510" s="43">
        <v>100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100</v>
      </c>
      <c r="L510" s="43">
        <v>0</v>
      </c>
      <c r="M510" s="43">
        <v>0</v>
      </c>
      <c r="N510" s="43">
        <v>0</v>
      </c>
      <c r="O510" s="43">
        <v>10</v>
      </c>
      <c r="P510" s="43">
        <v>0</v>
      </c>
      <c r="Q510" s="43">
        <v>0</v>
      </c>
      <c r="R510" s="43">
        <v>0</v>
      </c>
      <c r="S510" s="43">
        <v>0</v>
      </c>
      <c r="T510" s="43">
        <v>0</v>
      </c>
      <c r="U510" s="123"/>
      <c r="V510" s="164">
        <v>10</v>
      </c>
      <c r="W510" s="164">
        <v>10</v>
      </c>
      <c r="X510" s="164">
        <v>100</v>
      </c>
      <c r="Y510" s="164">
        <v>0</v>
      </c>
      <c r="Z510" s="164">
        <v>0</v>
      </c>
      <c r="AA510" s="164">
        <v>0</v>
      </c>
      <c r="AB510" s="108"/>
      <c r="AC510" s="108"/>
      <c r="AD510" s="107"/>
      <c r="AE510" s="107"/>
      <c r="AF510" s="107"/>
      <c r="AG510" s="107"/>
    </row>
    <row r="511" spans="1:33" x14ac:dyDescent="0.25">
      <c r="A511" s="4" t="s">
        <v>488</v>
      </c>
      <c r="B511" s="6" t="s">
        <v>602</v>
      </c>
      <c r="C511" s="43">
        <v>0</v>
      </c>
      <c r="D511" s="43">
        <v>0</v>
      </c>
      <c r="E511" s="43">
        <v>100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100</v>
      </c>
      <c r="L511" s="43">
        <v>0</v>
      </c>
      <c r="M511" s="43">
        <v>0</v>
      </c>
      <c r="N511" s="43">
        <v>0</v>
      </c>
      <c r="O511" s="43">
        <v>8</v>
      </c>
      <c r="P511" s="43">
        <v>7</v>
      </c>
      <c r="Q511" s="43">
        <v>87.5</v>
      </c>
      <c r="R511" s="43">
        <v>0</v>
      </c>
      <c r="S511" s="43">
        <v>0</v>
      </c>
      <c r="T511" s="43">
        <v>0</v>
      </c>
      <c r="U511" s="123"/>
      <c r="V511" s="164">
        <v>8</v>
      </c>
      <c r="W511" s="164">
        <v>8</v>
      </c>
      <c r="X511" s="164">
        <v>100</v>
      </c>
      <c r="Y511" s="164">
        <v>0</v>
      </c>
      <c r="Z511" s="164">
        <v>0</v>
      </c>
      <c r="AA511" s="164">
        <v>0</v>
      </c>
      <c r="AB511" s="108"/>
      <c r="AC511" s="108"/>
      <c r="AD511" s="107"/>
      <c r="AE511" s="107"/>
      <c r="AF511" s="107"/>
      <c r="AG511" s="107"/>
    </row>
    <row r="512" spans="1:33" x14ac:dyDescent="0.25">
      <c r="A512" s="4" t="s">
        <v>489</v>
      </c>
      <c r="B512" s="6" t="s">
        <v>603</v>
      </c>
      <c r="C512" s="43">
        <v>0</v>
      </c>
      <c r="D512" s="43">
        <v>0</v>
      </c>
      <c r="E512" s="43">
        <v>100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100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100</v>
      </c>
      <c r="R512" s="43">
        <v>0</v>
      </c>
      <c r="S512" s="43">
        <v>0</v>
      </c>
      <c r="T512" s="43">
        <v>0</v>
      </c>
      <c r="U512" s="123">
        <v>0</v>
      </c>
      <c r="V512" s="164">
        <v>0</v>
      </c>
      <c r="W512" s="164">
        <v>0</v>
      </c>
      <c r="X512" s="164">
        <v>100</v>
      </c>
      <c r="Y512" s="164">
        <v>0</v>
      </c>
      <c r="Z512" s="164">
        <v>0</v>
      </c>
      <c r="AA512" s="164">
        <v>0</v>
      </c>
      <c r="AB512" s="108"/>
      <c r="AC512" s="108"/>
      <c r="AD512" s="107"/>
      <c r="AE512" s="107"/>
      <c r="AF512" s="107"/>
      <c r="AG512" s="107"/>
    </row>
    <row r="513" spans="1:33" x14ac:dyDescent="0.25">
      <c r="A513" s="4" t="s">
        <v>490</v>
      </c>
      <c r="B513" s="6" t="s">
        <v>604</v>
      </c>
      <c r="C513" s="43">
        <v>0</v>
      </c>
      <c r="D513" s="43">
        <v>0</v>
      </c>
      <c r="E513" s="43">
        <v>100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100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100</v>
      </c>
      <c r="R513" s="43">
        <v>0</v>
      </c>
      <c r="S513" s="43">
        <v>0</v>
      </c>
      <c r="T513" s="43">
        <v>0</v>
      </c>
      <c r="U513" s="123">
        <v>0</v>
      </c>
      <c r="V513" s="164">
        <v>0</v>
      </c>
      <c r="W513" s="164">
        <v>0</v>
      </c>
      <c r="X513" s="164">
        <v>100</v>
      </c>
      <c r="Y513" s="164">
        <v>0</v>
      </c>
      <c r="Z513" s="164">
        <v>0</v>
      </c>
      <c r="AA513" s="164">
        <v>0</v>
      </c>
      <c r="AB513" s="108"/>
      <c r="AC513" s="108"/>
      <c r="AD513" s="107"/>
      <c r="AE513" s="107"/>
      <c r="AF513" s="107"/>
      <c r="AG513" s="107"/>
    </row>
    <row r="514" spans="1:33" x14ac:dyDescent="0.25">
      <c r="A514" s="4" t="s">
        <v>491</v>
      </c>
      <c r="B514" s="6" t="s">
        <v>1187</v>
      </c>
      <c r="C514" s="43">
        <v>0</v>
      </c>
      <c r="D514" s="43">
        <v>0</v>
      </c>
      <c r="E514" s="43">
        <v>100</v>
      </c>
      <c r="F514" s="43">
        <v>0</v>
      </c>
      <c r="G514" s="43">
        <v>0</v>
      </c>
      <c r="H514" s="43">
        <v>0</v>
      </c>
      <c r="I514" s="43">
        <v>0</v>
      </c>
      <c r="J514" s="43">
        <v>0</v>
      </c>
      <c r="K514" s="43">
        <v>100</v>
      </c>
      <c r="L514" s="43">
        <v>0</v>
      </c>
      <c r="M514" s="43">
        <v>0</v>
      </c>
      <c r="N514" s="43">
        <v>0</v>
      </c>
      <c r="O514" s="43">
        <v>5</v>
      </c>
      <c r="P514" s="43">
        <v>0</v>
      </c>
      <c r="Q514" s="43">
        <v>0</v>
      </c>
      <c r="R514" s="43">
        <v>0</v>
      </c>
      <c r="S514" s="43">
        <v>0</v>
      </c>
      <c r="T514" s="43">
        <v>0</v>
      </c>
      <c r="U514" s="123"/>
      <c r="V514" s="164">
        <v>5</v>
      </c>
      <c r="W514" s="164">
        <v>3</v>
      </c>
      <c r="X514" s="164">
        <v>60</v>
      </c>
      <c r="Y514" s="164">
        <v>0</v>
      </c>
      <c r="Z514" s="164">
        <v>0</v>
      </c>
      <c r="AA514" s="164">
        <v>0</v>
      </c>
      <c r="AB514" s="108"/>
      <c r="AC514" s="108"/>
      <c r="AD514" s="115"/>
      <c r="AE514" s="107"/>
      <c r="AF514" s="107"/>
      <c r="AG514" s="107"/>
    </row>
    <row r="515" spans="1:33" x14ac:dyDescent="0.25">
      <c r="A515" s="4" t="s">
        <v>492</v>
      </c>
      <c r="B515" s="6" t="s">
        <v>605</v>
      </c>
      <c r="C515" s="43">
        <v>0</v>
      </c>
      <c r="D515" s="43">
        <v>0</v>
      </c>
      <c r="E515" s="43">
        <v>100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100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100</v>
      </c>
      <c r="R515" s="43">
        <v>0</v>
      </c>
      <c r="S515" s="43">
        <v>0</v>
      </c>
      <c r="T515" s="43">
        <v>0</v>
      </c>
      <c r="U515" s="123">
        <v>0</v>
      </c>
      <c r="V515" s="164">
        <v>0</v>
      </c>
      <c r="W515" s="164">
        <v>0</v>
      </c>
      <c r="X515" s="164">
        <v>100</v>
      </c>
      <c r="Y515" s="164">
        <v>0</v>
      </c>
      <c r="Z515" s="164">
        <v>0</v>
      </c>
      <c r="AA515" s="164">
        <v>0</v>
      </c>
      <c r="AB515" s="108"/>
      <c r="AC515" s="108"/>
      <c r="AD515" s="107"/>
      <c r="AE515" s="107"/>
      <c r="AF515" s="107"/>
      <c r="AG515" s="107"/>
    </row>
    <row r="516" spans="1:33" x14ac:dyDescent="0.25">
      <c r="A516" s="4" t="s">
        <v>493</v>
      </c>
      <c r="B516" s="6" t="s">
        <v>606</v>
      </c>
      <c r="C516" s="43">
        <v>0</v>
      </c>
      <c r="D516" s="43">
        <v>0</v>
      </c>
      <c r="E516" s="43">
        <v>100</v>
      </c>
      <c r="F516" s="43">
        <v>0</v>
      </c>
      <c r="G516" s="43">
        <v>0</v>
      </c>
      <c r="H516" s="43">
        <v>0</v>
      </c>
      <c r="I516" s="43">
        <v>0</v>
      </c>
      <c r="J516" s="43">
        <v>0</v>
      </c>
      <c r="K516" s="43">
        <v>100</v>
      </c>
      <c r="L516" s="43">
        <v>0</v>
      </c>
      <c r="M516" s="43">
        <v>0</v>
      </c>
      <c r="N516" s="43">
        <v>0</v>
      </c>
      <c r="O516" s="43">
        <v>12</v>
      </c>
      <c r="P516" s="43">
        <v>0</v>
      </c>
      <c r="Q516" s="43">
        <v>0</v>
      </c>
      <c r="R516" s="43">
        <v>0</v>
      </c>
      <c r="S516" s="43">
        <v>0</v>
      </c>
      <c r="T516" s="43">
        <v>0</v>
      </c>
      <c r="U516" s="123"/>
      <c r="V516" s="164">
        <v>12</v>
      </c>
      <c r="W516" s="164">
        <v>3</v>
      </c>
      <c r="X516" s="164">
        <v>23</v>
      </c>
      <c r="Y516" s="164">
        <v>0</v>
      </c>
      <c r="Z516" s="164">
        <v>0</v>
      </c>
      <c r="AA516" s="164">
        <v>0</v>
      </c>
      <c r="AB516" s="108"/>
      <c r="AC516" s="108"/>
      <c r="AD516" s="107"/>
      <c r="AE516" s="107"/>
      <c r="AF516" s="107"/>
      <c r="AG516" s="107"/>
    </row>
    <row r="517" spans="1:33" ht="25.5" customHeight="1" x14ac:dyDescent="0.25">
      <c r="A517" s="31"/>
      <c r="B517" s="29" t="s">
        <v>732</v>
      </c>
      <c r="C517" s="41">
        <f>SUM(C516,C515,C514,C513,C512,C511,C510,C509,C508)</f>
        <v>0</v>
      </c>
      <c r="D517" s="41">
        <v>0</v>
      </c>
      <c r="E517" s="41">
        <v>0</v>
      </c>
      <c r="F517" s="41">
        <f>SUM(F516,F515,F514,F513,F512,F511,F510,F509,F508)</f>
        <v>0</v>
      </c>
      <c r="G517" s="41">
        <v>0</v>
      </c>
      <c r="H517" s="41">
        <v>0</v>
      </c>
      <c r="I517" s="41">
        <f>SUM(I516,I515,I514,I513,I512,I511,I510,I509,I508)</f>
        <v>0</v>
      </c>
      <c r="J517" s="41">
        <v>0</v>
      </c>
      <c r="K517" s="41">
        <v>100</v>
      </c>
      <c r="L517" s="41">
        <v>0</v>
      </c>
      <c r="M517" s="41">
        <v>0</v>
      </c>
      <c r="N517" s="41">
        <v>0</v>
      </c>
      <c r="O517" s="41">
        <f>SUM(O508:O516)</f>
        <v>51</v>
      </c>
      <c r="P517" s="41">
        <f>SUM(P508:P516)</f>
        <v>7</v>
      </c>
      <c r="Q517" s="41">
        <f>100*7/51</f>
        <v>13.725490196078431</v>
      </c>
      <c r="R517" s="41">
        <v>0</v>
      </c>
      <c r="S517" s="41">
        <v>0</v>
      </c>
      <c r="T517" s="41">
        <v>0</v>
      </c>
      <c r="U517" s="119"/>
      <c r="V517" s="158">
        <f>SUM(V508:V516)</f>
        <v>57</v>
      </c>
      <c r="W517" s="158">
        <f>SUM(W508:W516)</f>
        <v>33</v>
      </c>
      <c r="X517" s="158">
        <v>55</v>
      </c>
      <c r="Y517" s="158">
        <f>SUM(Y508:Y516)</f>
        <v>0</v>
      </c>
      <c r="Z517" s="158">
        <f>SUM(Z508:Z516)</f>
        <v>0</v>
      </c>
      <c r="AA517" s="158">
        <v>0</v>
      </c>
      <c r="AB517" s="108"/>
      <c r="AC517" s="108"/>
      <c r="AD517" s="107"/>
      <c r="AE517" s="107"/>
      <c r="AF517" s="107"/>
      <c r="AG517" s="107"/>
    </row>
    <row r="518" spans="1:33" ht="33.75" customHeight="1" x14ac:dyDescent="0.25">
      <c r="A518" s="4" t="s">
        <v>484</v>
      </c>
      <c r="B518" s="18" t="s">
        <v>607</v>
      </c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122"/>
      <c r="V518" s="163"/>
      <c r="W518" s="163"/>
      <c r="X518" s="163"/>
      <c r="Y518" s="163"/>
      <c r="Z518" s="163"/>
      <c r="AA518" s="163"/>
      <c r="AB518" s="108"/>
      <c r="AC518" s="108"/>
      <c r="AD518" s="107"/>
      <c r="AE518" s="107"/>
      <c r="AF518" s="107"/>
      <c r="AG518" s="107"/>
    </row>
    <row r="519" spans="1:33" ht="14.25" customHeight="1" x14ac:dyDescent="0.25">
      <c r="A519" s="4" t="s">
        <v>495</v>
      </c>
      <c r="B519" s="6" t="s">
        <v>608</v>
      </c>
      <c r="C519" s="43">
        <v>128</v>
      </c>
      <c r="D519" s="43">
        <v>128</v>
      </c>
      <c r="E519" s="43">
        <v>100</v>
      </c>
      <c r="F519" s="43">
        <v>0</v>
      </c>
      <c r="G519" s="43">
        <v>0</v>
      </c>
      <c r="H519" s="43">
        <v>0</v>
      </c>
      <c r="I519" s="43">
        <v>128</v>
      </c>
      <c r="J519" s="43">
        <v>128</v>
      </c>
      <c r="K519" s="43">
        <v>100</v>
      </c>
      <c r="L519" s="43">
        <v>0</v>
      </c>
      <c r="M519" s="43">
        <v>0</v>
      </c>
      <c r="N519" s="43">
        <v>0</v>
      </c>
      <c r="O519" s="43">
        <v>128</v>
      </c>
      <c r="P519" s="43">
        <v>128</v>
      </c>
      <c r="Q519" s="43">
        <v>100</v>
      </c>
      <c r="R519" s="43">
        <v>0</v>
      </c>
      <c r="S519" s="43">
        <v>0</v>
      </c>
      <c r="T519" s="43">
        <v>0</v>
      </c>
      <c r="U519" s="123"/>
      <c r="V519" s="164">
        <v>129</v>
      </c>
      <c r="W519" s="164">
        <v>129</v>
      </c>
      <c r="X519" s="164">
        <v>100</v>
      </c>
      <c r="Y519" s="164">
        <v>0</v>
      </c>
      <c r="Z519" s="164">
        <v>0</v>
      </c>
      <c r="AA519" s="164">
        <v>0</v>
      </c>
      <c r="AB519" s="108"/>
      <c r="AC519" s="108"/>
      <c r="AD519" s="107"/>
      <c r="AE519" s="107"/>
      <c r="AF519" s="107"/>
      <c r="AG519" s="107"/>
    </row>
    <row r="520" spans="1:33" ht="23.25" x14ac:dyDescent="0.25">
      <c r="A520" s="4" t="s">
        <v>496</v>
      </c>
      <c r="B520" s="7" t="s">
        <v>609</v>
      </c>
      <c r="C520" s="43">
        <v>8</v>
      </c>
      <c r="D520" s="43">
        <v>8</v>
      </c>
      <c r="E520" s="43">
        <v>100</v>
      </c>
      <c r="F520" s="43">
        <v>0</v>
      </c>
      <c r="G520" s="43">
        <v>0</v>
      </c>
      <c r="H520" s="43">
        <v>0</v>
      </c>
      <c r="I520" s="43">
        <v>8</v>
      </c>
      <c r="J520" s="43">
        <v>8</v>
      </c>
      <c r="K520" s="43">
        <v>100</v>
      </c>
      <c r="L520" s="43">
        <v>0</v>
      </c>
      <c r="M520" s="43">
        <v>0</v>
      </c>
      <c r="N520" s="43">
        <v>0</v>
      </c>
      <c r="O520" s="43">
        <v>8</v>
      </c>
      <c r="P520" s="43">
        <v>8</v>
      </c>
      <c r="Q520" s="43">
        <v>100</v>
      </c>
      <c r="R520" s="43">
        <v>0</v>
      </c>
      <c r="S520" s="43">
        <v>0</v>
      </c>
      <c r="T520" s="43">
        <v>0</v>
      </c>
      <c r="U520" s="123"/>
      <c r="V520" s="164">
        <v>10</v>
      </c>
      <c r="W520" s="164">
        <v>10</v>
      </c>
      <c r="X520" s="164">
        <v>100</v>
      </c>
      <c r="Y520" s="164">
        <v>10</v>
      </c>
      <c r="Z520" s="164">
        <v>10</v>
      </c>
      <c r="AA520" s="164">
        <v>100</v>
      </c>
      <c r="AB520" s="108"/>
      <c r="AC520" s="108"/>
      <c r="AD520" s="107"/>
      <c r="AE520" s="107"/>
      <c r="AF520" s="107"/>
      <c r="AG520" s="107"/>
    </row>
    <row r="521" spans="1:33" ht="23.25" x14ac:dyDescent="0.25">
      <c r="A521" s="4" t="s">
        <v>497</v>
      </c>
      <c r="B521" s="7" t="s">
        <v>610</v>
      </c>
      <c r="C521" s="43">
        <v>10</v>
      </c>
      <c r="D521" s="43">
        <v>4</v>
      </c>
      <c r="E521" s="43">
        <v>25</v>
      </c>
      <c r="F521" s="43">
        <v>6</v>
      </c>
      <c r="G521" s="43">
        <v>0</v>
      </c>
      <c r="H521" s="43">
        <v>0</v>
      </c>
      <c r="I521" s="43">
        <v>11</v>
      </c>
      <c r="J521" s="43">
        <v>11</v>
      </c>
      <c r="K521" s="43">
        <v>100</v>
      </c>
      <c r="L521" s="43">
        <v>0</v>
      </c>
      <c r="M521" s="43">
        <v>0</v>
      </c>
      <c r="N521" s="43">
        <v>0</v>
      </c>
      <c r="O521" s="43">
        <v>73</v>
      </c>
      <c r="P521" s="43">
        <v>14</v>
      </c>
      <c r="Q521" s="43">
        <v>19</v>
      </c>
      <c r="R521" s="43">
        <v>59</v>
      </c>
      <c r="S521" s="43">
        <v>0</v>
      </c>
      <c r="T521" s="43">
        <v>0</v>
      </c>
      <c r="U521" s="123"/>
      <c r="V521" s="164">
        <v>73</v>
      </c>
      <c r="W521" s="164">
        <v>73</v>
      </c>
      <c r="X521" s="164">
        <v>100</v>
      </c>
      <c r="Y521" s="164">
        <v>0</v>
      </c>
      <c r="Z521" s="164">
        <v>0</v>
      </c>
      <c r="AA521" s="164">
        <v>0</v>
      </c>
      <c r="AB521" s="108"/>
      <c r="AC521" s="108"/>
      <c r="AD521" s="107"/>
      <c r="AE521" s="107"/>
      <c r="AF521" s="107"/>
      <c r="AG521" s="107"/>
    </row>
    <row r="522" spans="1:33" ht="23.25" x14ac:dyDescent="0.25">
      <c r="A522" s="4" t="s">
        <v>498</v>
      </c>
      <c r="B522" s="7" t="s">
        <v>611</v>
      </c>
      <c r="C522" s="43">
        <v>0</v>
      </c>
      <c r="D522" s="43">
        <v>0</v>
      </c>
      <c r="E522" s="43">
        <v>100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100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100</v>
      </c>
      <c r="R522" s="43">
        <v>0</v>
      </c>
      <c r="S522" s="43">
        <v>0</v>
      </c>
      <c r="T522" s="43">
        <v>0</v>
      </c>
      <c r="U522" s="123">
        <v>0</v>
      </c>
      <c r="V522" s="164">
        <v>0</v>
      </c>
      <c r="W522" s="164">
        <v>0</v>
      </c>
      <c r="X522" s="164">
        <v>100</v>
      </c>
      <c r="Y522" s="164">
        <v>0</v>
      </c>
      <c r="Z522" s="164">
        <v>0</v>
      </c>
      <c r="AA522" s="164">
        <v>0</v>
      </c>
      <c r="AB522" s="108"/>
      <c r="AC522" s="108"/>
      <c r="AD522" s="107"/>
      <c r="AE522" s="107"/>
      <c r="AF522" s="107"/>
      <c r="AG522" s="107"/>
    </row>
    <row r="523" spans="1:33" ht="33.75" customHeight="1" x14ac:dyDescent="0.25">
      <c r="A523" s="31"/>
      <c r="B523" s="29" t="s">
        <v>612</v>
      </c>
      <c r="C523" s="41">
        <f>SUM(C519:C522)</f>
        <v>146</v>
      </c>
      <c r="D523" s="41">
        <f>SUM(D519:D522)</f>
        <v>140</v>
      </c>
      <c r="E523" s="41">
        <v>95.9</v>
      </c>
      <c r="F523" s="41">
        <f>SUM(F519:F522)</f>
        <v>6</v>
      </c>
      <c r="G523" s="41">
        <f>SUM(G519:G522)</f>
        <v>0</v>
      </c>
      <c r="H523" s="41">
        <v>0</v>
      </c>
      <c r="I523" s="60">
        <f>SUM(I519:I522)</f>
        <v>147</v>
      </c>
      <c r="J523" s="60">
        <f>SUM(J519:J522)</f>
        <v>147</v>
      </c>
      <c r="K523" s="60">
        <v>100</v>
      </c>
      <c r="L523" s="60">
        <v>0</v>
      </c>
      <c r="M523" s="60">
        <v>0</v>
      </c>
      <c r="N523" s="60">
        <v>0</v>
      </c>
      <c r="O523" s="60">
        <f>SUM(O519:O522)</f>
        <v>209</v>
      </c>
      <c r="P523" s="60">
        <f>SUM(P519:P522)</f>
        <v>150</v>
      </c>
      <c r="Q523" s="41">
        <v>73</v>
      </c>
      <c r="R523" s="41">
        <f>SUM(R519:R522)</f>
        <v>59</v>
      </c>
      <c r="S523" s="41">
        <f>SUM(S519:S522)</f>
        <v>0</v>
      </c>
      <c r="T523" s="41">
        <v>0</v>
      </c>
      <c r="U523" s="119"/>
      <c r="V523" s="158">
        <f>SUM(V519:V522)</f>
        <v>212</v>
      </c>
      <c r="W523" s="158">
        <f>SUM(W519:W522)</f>
        <v>212</v>
      </c>
      <c r="X523" s="158">
        <v>100</v>
      </c>
      <c r="Y523" s="158">
        <f>SUM(Y519:Y522)</f>
        <v>10</v>
      </c>
      <c r="Z523" s="158">
        <f>SUM(Z519:Z522)</f>
        <v>10</v>
      </c>
      <c r="AA523" s="158">
        <v>100</v>
      </c>
      <c r="AB523" s="108"/>
      <c r="AC523" s="108"/>
      <c r="AD523" s="107"/>
      <c r="AE523" s="107"/>
      <c r="AF523" s="107"/>
      <c r="AG523" s="107"/>
    </row>
    <row r="524" spans="1:33" x14ac:dyDescent="0.25">
      <c r="A524" s="4" t="s">
        <v>494</v>
      </c>
      <c r="B524" s="18" t="s">
        <v>1163</v>
      </c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122"/>
      <c r="V524" s="163"/>
      <c r="W524" s="163"/>
      <c r="X524" s="163"/>
      <c r="Y524" s="163"/>
      <c r="Z524" s="163"/>
      <c r="AA524" s="163"/>
      <c r="AB524" s="108"/>
      <c r="AC524" s="108"/>
      <c r="AD524" s="107"/>
      <c r="AE524" s="107"/>
      <c r="AF524" s="107"/>
      <c r="AG524" s="107"/>
    </row>
    <row r="525" spans="1:33" x14ac:dyDescent="0.25">
      <c r="A525" s="4" t="s">
        <v>499</v>
      </c>
      <c r="B525" s="7" t="s">
        <v>1069</v>
      </c>
      <c r="C525" s="45">
        <v>2</v>
      </c>
      <c r="D525" s="45">
        <v>0</v>
      </c>
      <c r="E525" s="45">
        <v>0</v>
      </c>
      <c r="F525" s="45">
        <v>2</v>
      </c>
      <c r="G525" s="45">
        <v>0</v>
      </c>
      <c r="H525" s="45">
        <v>0</v>
      </c>
      <c r="I525" s="45">
        <v>0</v>
      </c>
      <c r="J525" s="45">
        <v>0</v>
      </c>
      <c r="K525" s="45">
        <v>100</v>
      </c>
      <c r="L525" s="45">
        <v>0</v>
      </c>
      <c r="M525" s="45">
        <v>0</v>
      </c>
      <c r="N525" s="45">
        <v>0</v>
      </c>
      <c r="O525" s="45">
        <v>12</v>
      </c>
      <c r="P525" s="45">
        <v>1</v>
      </c>
      <c r="Q525" s="45">
        <v>8.33</v>
      </c>
      <c r="R525" s="45">
        <v>2</v>
      </c>
      <c r="S525" s="45">
        <v>0</v>
      </c>
      <c r="T525" s="45">
        <v>0</v>
      </c>
      <c r="U525" s="125"/>
      <c r="V525" s="166">
        <v>20</v>
      </c>
      <c r="W525" s="166">
        <v>15</v>
      </c>
      <c r="X525" s="166">
        <v>75</v>
      </c>
      <c r="Y525" s="166">
        <v>2</v>
      </c>
      <c r="Z525" s="166">
        <v>2</v>
      </c>
      <c r="AA525" s="166">
        <v>100</v>
      </c>
      <c r="AB525" s="108"/>
      <c r="AC525" s="108"/>
      <c r="AD525" s="107"/>
      <c r="AE525" s="107"/>
      <c r="AF525" s="107"/>
      <c r="AG525" s="107"/>
    </row>
    <row r="526" spans="1:33" x14ac:dyDescent="0.25">
      <c r="A526" s="4" t="s">
        <v>500</v>
      </c>
      <c r="B526" s="7" t="s">
        <v>1070</v>
      </c>
      <c r="C526" s="45">
        <v>0</v>
      </c>
      <c r="D526" s="45">
        <v>0</v>
      </c>
      <c r="E526" s="45">
        <v>100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100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100</v>
      </c>
      <c r="R526" s="45">
        <v>0</v>
      </c>
      <c r="S526" s="45">
        <v>0</v>
      </c>
      <c r="T526" s="45">
        <v>0</v>
      </c>
      <c r="U526" s="125"/>
      <c r="V526" s="166">
        <v>0</v>
      </c>
      <c r="W526" s="166">
        <v>0</v>
      </c>
      <c r="X526" s="166">
        <v>100</v>
      </c>
      <c r="Y526" s="166">
        <v>0</v>
      </c>
      <c r="Z526" s="166">
        <v>0</v>
      </c>
      <c r="AA526" s="166">
        <v>0</v>
      </c>
      <c r="AB526" s="108"/>
      <c r="AC526" s="108"/>
      <c r="AD526" s="107"/>
      <c r="AE526" s="107"/>
      <c r="AF526" s="107"/>
      <c r="AG526" s="107"/>
    </row>
    <row r="527" spans="1:33" x14ac:dyDescent="0.25">
      <c r="A527" s="4" t="s">
        <v>501</v>
      </c>
      <c r="B527" s="7" t="s">
        <v>1071</v>
      </c>
      <c r="C527" s="45">
        <v>0</v>
      </c>
      <c r="D527" s="45">
        <v>0</v>
      </c>
      <c r="E527" s="45">
        <v>100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100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100</v>
      </c>
      <c r="R527" s="45">
        <v>0</v>
      </c>
      <c r="S527" s="45">
        <v>0</v>
      </c>
      <c r="T527" s="45">
        <v>0</v>
      </c>
      <c r="U527" s="125"/>
      <c r="V527" s="166">
        <v>0</v>
      </c>
      <c r="W527" s="166">
        <v>0</v>
      </c>
      <c r="X527" s="166">
        <v>100</v>
      </c>
      <c r="Y527" s="166">
        <v>0</v>
      </c>
      <c r="Z527" s="166">
        <v>0</v>
      </c>
      <c r="AA527" s="166">
        <v>0</v>
      </c>
      <c r="AB527" s="108"/>
      <c r="AC527" s="108"/>
      <c r="AD527" s="107"/>
      <c r="AE527" s="107"/>
      <c r="AF527" s="107"/>
      <c r="AG527" s="107"/>
    </row>
    <row r="528" spans="1:33" x14ac:dyDescent="0.25">
      <c r="A528" s="4" t="s">
        <v>502</v>
      </c>
      <c r="B528" s="7" t="s">
        <v>1072</v>
      </c>
      <c r="C528" s="45">
        <v>0</v>
      </c>
      <c r="D528" s="45">
        <v>0</v>
      </c>
      <c r="E528" s="45">
        <v>100</v>
      </c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100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100</v>
      </c>
      <c r="R528" s="45">
        <v>0</v>
      </c>
      <c r="S528" s="45">
        <v>0</v>
      </c>
      <c r="T528" s="45">
        <v>0</v>
      </c>
      <c r="U528" s="125"/>
      <c r="V528" s="166">
        <v>0</v>
      </c>
      <c r="W528" s="166">
        <v>0</v>
      </c>
      <c r="X528" s="166">
        <v>100</v>
      </c>
      <c r="Y528" s="166">
        <v>0</v>
      </c>
      <c r="Z528" s="166">
        <v>0</v>
      </c>
      <c r="AA528" s="166">
        <v>0</v>
      </c>
      <c r="AB528" s="108"/>
      <c r="AC528" s="108"/>
      <c r="AD528" s="107"/>
      <c r="AE528" s="107"/>
      <c r="AF528" s="107"/>
      <c r="AG528" s="107"/>
    </row>
    <row r="529" spans="1:33" x14ac:dyDescent="0.25">
      <c r="A529" s="4" t="s">
        <v>503</v>
      </c>
      <c r="B529" s="7" t="s">
        <v>1074</v>
      </c>
      <c r="C529" s="45">
        <v>0</v>
      </c>
      <c r="D529" s="45">
        <v>0</v>
      </c>
      <c r="E529" s="45">
        <v>100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100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100</v>
      </c>
      <c r="R529" s="45">
        <v>0</v>
      </c>
      <c r="S529" s="45">
        <v>0</v>
      </c>
      <c r="T529" s="45">
        <v>0</v>
      </c>
      <c r="U529" s="125"/>
      <c r="V529" s="166">
        <v>0</v>
      </c>
      <c r="W529" s="166">
        <v>0</v>
      </c>
      <c r="X529" s="166">
        <v>100</v>
      </c>
      <c r="Y529" s="166">
        <v>0</v>
      </c>
      <c r="Z529" s="166">
        <v>0</v>
      </c>
      <c r="AA529" s="166">
        <v>0</v>
      </c>
      <c r="AB529" s="108"/>
      <c r="AC529" s="108"/>
      <c r="AD529" s="107"/>
      <c r="AE529" s="107"/>
      <c r="AF529" s="107"/>
      <c r="AG529" s="107"/>
    </row>
    <row r="530" spans="1:33" x14ac:dyDescent="0.25">
      <c r="A530" s="4" t="s">
        <v>504</v>
      </c>
      <c r="B530" s="7" t="s">
        <v>1047</v>
      </c>
      <c r="C530" s="45">
        <v>0</v>
      </c>
      <c r="D530" s="45">
        <v>0</v>
      </c>
      <c r="E530" s="45">
        <v>100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100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100</v>
      </c>
      <c r="R530" s="45">
        <v>0</v>
      </c>
      <c r="S530" s="45">
        <v>0</v>
      </c>
      <c r="T530" s="45">
        <v>0</v>
      </c>
      <c r="U530" s="125"/>
      <c r="V530" s="166">
        <v>0</v>
      </c>
      <c r="W530" s="166">
        <v>0</v>
      </c>
      <c r="X530" s="166">
        <v>100</v>
      </c>
      <c r="Y530" s="166">
        <v>0</v>
      </c>
      <c r="Z530" s="166">
        <v>0</v>
      </c>
      <c r="AA530" s="166">
        <v>0</v>
      </c>
      <c r="AB530" s="108"/>
      <c r="AC530" s="108"/>
      <c r="AD530" s="107"/>
      <c r="AE530" s="107"/>
      <c r="AF530" s="107"/>
      <c r="AG530" s="107"/>
    </row>
    <row r="531" spans="1:33" x14ac:dyDescent="0.25">
      <c r="A531" s="4" t="s">
        <v>505</v>
      </c>
      <c r="B531" s="7" t="s">
        <v>700</v>
      </c>
      <c r="C531" s="45">
        <v>0</v>
      </c>
      <c r="D531" s="45">
        <v>0</v>
      </c>
      <c r="E531" s="45">
        <v>100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100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100</v>
      </c>
      <c r="R531" s="45">
        <v>0</v>
      </c>
      <c r="S531" s="45">
        <v>0</v>
      </c>
      <c r="T531" s="45">
        <v>0</v>
      </c>
      <c r="U531" s="125"/>
      <c r="V531" s="166">
        <v>0</v>
      </c>
      <c r="W531" s="166">
        <v>0</v>
      </c>
      <c r="X531" s="166">
        <v>100</v>
      </c>
      <c r="Y531" s="166">
        <v>0</v>
      </c>
      <c r="Z531" s="166">
        <v>0</v>
      </c>
      <c r="AA531" s="166">
        <v>0</v>
      </c>
      <c r="AB531" s="108"/>
      <c r="AC531" s="108"/>
      <c r="AD531" s="107"/>
      <c r="AE531" s="107"/>
      <c r="AF531" s="107"/>
      <c r="AG531" s="107"/>
    </row>
    <row r="532" spans="1:33" x14ac:dyDescent="0.25">
      <c r="A532" s="4" t="s">
        <v>506</v>
      </c>
      <c r="B532" s="7" t="s">
        <v>1073</v>
      </c>
      <c r="C532" s="45">
        <v>0</v>
      </c>
      <c r="D532" s="45">
        <v>0</v>
      </c>
      <c r="E532" s="45">
        <v>100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100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100</v>
      </c>
      <c r="R532" s="45">
        <v>0</v>
      </c>
      <c r="S532" s="45">
        <v>0</v>
      </c>
      <c r="T532" s="45">
        <v>0</v>
      </c>
      <c r="U532" s="125"/>
      <c r="V532" s="166">
        <v>0</v>
      </c>
      <c r="W532" s="166">
        <v>0</v>
      </c>
      <c r="X532" s="166">
        <v>100</v>
      </c>
      <c r="Y532" s="166">
        <v>0</v>
      </c>
      <c r="Z532" s="166">
        <v>0</v>
      </c>
      <c r="AA532" s="166">
        <v>0</v>
      </c>
      <c r="AB532" s="108"/>
      <c r="AC532" s="108"/>
      <c r="AD532" s="107"/>
      <c r="AE532" s="107"/>
      <c r="AF532" s="107"/>
      <c r="AG532" s="107"/>
    </row>
    <row r="533" spans="1:33" ht="14.25" customHeight="1" x14ac:dyDescent="0.25">
      <c r="A533" s="8"/>
      <c r="B533" s="38" t="s">
        <v>1075</v>
      </c>
      <c r="C533" s="60">
        <v>0</v>
      </c>
      <c r="D533" s="60">
        <v>0</v>
      </c>
      <c r="E533" s="60">
        <v>100</v>
      </c>
      <c r="F533" s="60">
        <v>0</v>
      </c>
      <c r="G533" s="60">
        <v>0</v>
      </c>
      <c r="H533" s="60">
        <v>0</v>
      </c>
      <c r="I533" s="60">
        <v>0</v>
      </c>
      <c r="J533" s="60">
        <v>0</v>
      </c>
      <c r="K533" s="60">
        <v>100</v>
      </c>
      <c r="L533" s="60">
        <v>0</v>
      </c>
      <c r="M533" s="60">
        <v>0</v>
      </c>
      <c r="N533" s="60">
        <v>0</v>
      </c>
      <c r="O533" s="60">
        <f>SUM(O525:O532)</f>
        <v>12</v>
      </c>
      <c r="P533" s="60">
        <f>SUM(P525:P532)</f>
        <v>1</v>
      </c>
      <c r="Q533" s="60">
        <v>9</v>
      </c>
      <c r="R533" s="60">
        <v>2</v>
      </c>
      <c r="S533" s="60">
        <v>0</v>
      </c>
      <c r="T533" s="60">
        <v>0</v>
      </c>
      <c r="U533" s="120"/>
      <c r="V533" s="159">
        <f>SUM(V525:V532)</f>
        <v>20</v>
      </c>
      <c r="W533" s="159">
        <f>SUM(W525:W532)</f>
        <v>15</v>
      </c>
      <c r="X533" s="159">
        <v>75</v>
      </c>
      <c r="Y533" s="159">
        <v>2</v>
      </c>
      <c r="Z533" s="159">
        <v>2</v>
      </c>
      <c r="AA533" s="159">
        <v>100</v>
      </c>
      <c r="AB533" s="108"/>
      <c r="AC533" s="108"/>
      <c r="AD533" s="107"/>
      <c r="AE533" s="107"/>
      <c r="AF533" s="107"/>
      <c r="AG533" s="107"/>
    </row>
    <row r="534" spans="1:33" x14ac:dyDescent="0.25">
      <c r="A534" s="4" t="s">
        <v>507</v>
      </c>
      <c r="B534" s="18" t="s">
        <v>1186</v>
      </c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122"/>
      <c r="V534" s="163"/>
      <c r="W534" s="163"/>
      <c r="X534" s="163"/>
      <c r="Y534" s="163"/>
      <c r="Z534" s="163"/>
      <c r="AA534" s="163"/>
      <c r="AB534" s="108"/>
      <c r="AC534" s="108"/>
      <c r="AD534" s="107"/>
      <c r="AE534" s="107"/>
      <c r="AF534" s="107"/>
      <c r="AG534" s="107"/>
    </row>
    <row r="535" spans="1:33" x14ac:dyDescent="0.25">
      <c r="A535" s="4" t="s">
        <v>508</v>
      </c>
      <c r="B535" s="7" t="s">
        <v>1076</v>
      </c>
      <c r="C535" s="43">
        <v>121</v>
      </c>
      <c r="D535" s="43">
        <v>7</v>
      </c>
      <c r="E535" s="45">
        <v>5.78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100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100</v>
      </c>
      <c r="R535" s="45">
        <v>0</v>
      </c>
      <c r="S535" s="45">
        <v>0</v>
      </c>
      <c r="T535" s="45">
        <v>0</v>
      </c>
      <c r="U535" s="125"/>
      <c r="V535" s="166">
        <v>121</v>
      </c>
      <c r="W535" s="166">
        <v>29</v>
      </c>
      <c r="X535" s="166">
        <v>24</v>
      </c>
      <c r="Y535" s="166">
        <v>0</v>
      </c>
      <c r="Z535" s="166">
        <v>0</v>
      </c>
      <c r="AA535" s="166">
        <v>0</v>
      </c>
      <c r="AB535" s="108"/>
      <c r="AC535" s="108"/>
      <c r="AD535" s="107"/>
      <c r="AE535" s="107"/>
      <c r="AF535" s="107"/>
      <c r="AG535" s="107"/>
    </row>
    <row r="536" spans="1:33" x14ac:dyDescent="0.25">
      <c r="A536" s="4" t="s">
        <v>509</v>
      </c>
      <c r="B536" s="7" t="s">
        <v>1077</v>
      </c>
      <c r="C536" s="43">
        <v>0</v>
      </c>
      <c r="D536" s="43">
        <v>0</v>
      </c>
      <c r="E536" s="45">
        <v>100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100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100</v>
      </c>
      <c r="R536" s="45">
        <v>0</v>
      </c>
      <c r="S536" s="45">
        <v>0</v>
      </c>
      <c r="T536" s="45">
        <v>0</v>
      </c>
      <c r="U536" s="125"/>
      <c r="V536" s="166">
        <v>0</v>
      </c>
      <c r="W536" s="166">
        <v>0</v>
      </c>
      <c r="X536" s="166">
        <v>100</v>
      </c>
      <c r="Y536" s="166">
        <v>0</v>
      </c>
      <c r="Z536" s="166">
        <v>0</v>
      </c>
      <c r="AA536" s="166">
        <v>0</v>
      </c>
      <c r="AB536" s="108"/>
      <c r="AC536" s="108"/>
      <c r="AD536" s="107"/>
      <c r="AE536" s="107"/>
      <c r="AF536" s="107"/>
      <c r="AG536" s="107"/>
    </row>
    <row r="537" spans="1:33" x14ac:dyDescent="0.25">
      <c r="A537" s="4" t="s">
        <v>510</v>
      </c>
      <c r="B537" s="7" t="s">
        <v>604</v>
      </c>
      <c r="C537" s="43">
        <v>49</v>
      </c>
      <c r="D537" s="43">
        <v>0</v>
      </c>
      <c r="E537" s="45">
        <v>0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125"/>
      <c r="V537" s="166">
        <v>49</v>
      </c>
      <c r="W537" s="166">
        <v>0</v>
      </c>
      <c r="X537" s="166">
        <v>0</v>
      </c>
      <c r="Y537" s="166">
        <v>0</v>
      </c>
      <c r="Z537" s="166">
        <v>0</v>
      </c>
      <c r="AA537" s="166">
        <v>0</v>
      </c>
      <c r="AB537" s="108"/>
      <c r="AC537" s="108"/>
      <c r="AD537" s="107"/>
      <c r="AE537" s="107"/>
      <c r="AF537" s="107"/>
      <c r="AG537" s="107"/>
    </row>
    <row r="538" spans="1:33" x14ac:dyDescent="0.25">
      <c r="A538" s="4" t="s">
        <v>511</v>
      </c>
      <c r="B538" s="7" t="s">
        <v>1078</v>
      </c>
      <c r="C538" s="43">
        <v>0</v>
      </c>
      <c r="D538" s="43">
        <v>0</v>
      </c>
      <c r="E538" s="45">
        <v>100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100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100</v>
      </c>
      <c r="R538" s="45">
        <v>0</v>
      </c>
      <c r="S538" s="45">
        <v>0</v>
      </c>
      <c r="T538" s="45">
        <v>0</v>
      </c>
      <c r="U538" s="125"/>
      <c r="V538" s="166">
        <v>0</v>
      </c>
      <c r="W538" s="166">
        <v>0</v>
      </c>
      <c r="X538" s="166">
        <v>100</v>
      </c>
      <c r="Y538" s="166">
        <v>0</v>
      </c>
      <c r="Z538" s="166">
        <v>0</v>
      </c>
      <c r="AA538" s="166">
        <v>0</v>
      </c>
      <c r="AB538" s="108"/>
      <c r="AC538" s="108"/>
      <c r="AD538" s="107"/>
      <c r="AE538" s="107"/>
      <c r="AF538" s="107"/>
      <c r="AG538" s="107"/>
    </row>
    <row r="539" spans="1:33" x14ac:dyDescent="0.25">
      <c r="A539" s="4" t="s">
        <v>512</v>
      </c>
      <c r="B539" s="7" t="s">
        <v>1079</v>
      </c>
      <c r="C539" s="43">
        <v>0</v>
      </c>
      <c r="D539" s="43">
        <v>0</v>
      </c>
      <c r="E539" s="45">
        <v>100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100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100</v>
      </c>
      <c r="R539" s="45">
        <v>0</v>
      </c>
      <c r="S539" s="45">
        <v>0</v>
      </c>
      <c r="T539" s="45">
        <v>0</v>
      </c>
      <c r="U539" s="125"/>
      <c r="V539" s="166">
        <v>0</v>
      </c>
      <c r="W539" s="166">
        <v>0</v>
      </c>
      <c r="X539" s="166">
        <v>100</v>
      </c>
      <c r="Y539" s="166">
        <v>0</v>
      </c>
      <c r="Z539" s="166">
        <v>0</v>
      </c>
      <c r="AA539" s="166">
        <v>0</v>
      </c>
      <c r="AB539" s="108"/>
      <c r="AC539" s="108"/>
      <c r="AD539" s="107"/>
      <c r="AE539" s="107"/>
      <c r="AF539" s="107"/>
      <c r="AG539" s="107"/>
    </row>
    <row r="540" spans="1:33" x14ac:dyDescent="0.25">
      <c r="A540" s="4" t="s">
        <v>513</v>
      </c>
      <c r="B540" s="7" t="s">
        <v>1080</v>
      </c>
      <c r="C540" s="43">
        <v>0</v>
      </c>
      <c r="D540" s="43">
        <v>0</v>
      </c>
      <c r="E540" s="45">
        <v>100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100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100</v>
      </c>
      <c r="R540" s="45">
        <v>0</v>
      </c>
      <c r="S540" s="45">
        <v>0</v>
      </c>
      <c r="T540" s="45">
        <v>0</v>
      </c>
      <c r="U540" s="125"/>
      <c r="V540" s="166">
        <v>0</v>
      </c>
      <c r="W540" s="166">
        <v>0</v>
      </c>
      <c r="X540" s="166">
        <v>100</v>
      </c>
      <c r="Y540" s="166">
        <v>0</v>
      </c>
      <c r="Z540" s="166">
        <v>0</v>
      </c>
      <c r="AA540" s="166">
        <v>0</v>
      </c>
      <c r="AB540" s="108"/>
      <c r="AC540" s="108"/>
      <c r="AD540" s="107"/>
      <c r="AE540" s="107"/>
      <c r="AF540" s="107"/>
      <c r="AG540" s="107"/>
    </row>
    <row r="541" spans="1:33" x14ac:dyDescent="0.25">
      <c r="A541" s="4" t="s">
        <v>514</v>
      </c>
      <c r="B541" s="7" t="s">
        <v>1081</v>
      </c>
      <c r="C541" s="43">
        <v>13</v>
      </c>
      <c r="D541" s="43">
        <v>0</v>
      </c>
      <c r="E541" s="45">
        <v>0</v>
      </c>
      <c r="F541" s="45">
        <v>0</v>
      </c>
      <c r="G541" s="45">
        <v>0</v>
      </c>
      <c r="H541" s="45">
        <v>0</v>
      </c>
      <c r="I541" s="45">
        <v>30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85</v>
      </c>
      <c r="P541" s="45">
        <v>27</v>
      </c>
      <c r="Q541" s="45">
        <v>31.7</v>
      </c>
      <c r="R541" s="45">
        <v>0</v>
      </c>
      <c r="S541" s="45">
        <v>0</v>
      </c>
      <c r="T541" s="45">
        <v>0</v>
      </c>
      <c r="U541" s="125"/>
      <c r="V541" s="166">
        <v>85</v>
      </c>
      <c r="W541" s="166">
        <v>8</v>
      </c>
      <c r="X541" s="166">
        <v>10</v>
      </c>
      <c r="Y541" s="166">
        <v>0</v>
      </c>
      <c r="Z541" s="166">
        <v>0</v>
      </c>
      <c r="AA541" s="166">
        <v>0</v>
      </c>
      <c r="AB541" s="108"/>
      <c r="AC541" s="108"/>
      <c r="AD541" s="107"/>
      <c r="AE541" s="107"/>
      <c r="AF541" s="107"/>
      <c r="AG541" s="107"/>
    </row>
    <row r="542" spans="1:33" x14ac:dyDescent="0.25">
      <c r="A542" s="4" t="s">
        <v>515</v>
      </c>
      <c r="B542" s="7" t="s">
        <v>1082</v>
      </c>
      <c r="C542" s="43">
        <v>6</v>
      </c>
      <c r="D542" s="43">
        <v>3</v>
      </c>
      <c r="E542" s="45">
        <v>50</v>
      </c>
      <c r="F542" s="45">
        <v>0</v>
      </c>
      <c r="G542" s="45">
        <v>0</v>
      </c>
      <c r="H542" s="45">
        <v>0</v>
      </c>
      <c r="I542" s="45">
        <v>6</v>
      </c>
      <c r="J542" s="45">
        <v>3</v>
      </c>
      <c r="K542" s="45">
        <v>50</v>
      </c>
      <c r="L542" s="45">
        <v>0</v>
      </c>
      <c r="M542" s="45">
        <v>0</v>
      </c>
      <c r="N542" s="45">
        <v>0</v>
      </c>
      <c r="O542" s="45">
        <v>6</v>
      </c>
      <c r="P542" s="45">
        <v>3</v>
      </c>
      <c r="Q542" s="45">
        <v>50</v>
      </c>
      <c r="R542" s="45">
        <v>0</v>
      </c>
      <c r="S542" s="45">
        <v>0</v>
      </c>
      <c r="T542" s="45">
        <v>0</v>
      </c>
      <c r="U542" s="125"/>
      <c r="V542" s="166">
        <v>6</v>
      </c>
      <c r="W542" s="166">
        <v>3</v>
      </c>
      <c r="X542" s="166">
        <v>30</v>
      </c>
      <c r="Y542" s="166">
        <v>0</v>
      </c>
      <c r="Z542" s="166">
        <v>0</v>
      </c>
      <c r="AA542" s="166">
        <v>0</v>
      </c>
      <c r="AB542" s="108"/>
      <c r="AC542" s="108"/>
      <c r="AD542" s="107"/>
      <c r="AE542" s="107"/>
      <c r="AF542" s="107"/>
      <c r="AG542" s="107"/>
    </row>
    <row r="543" spans="1:33" ht="23.25" x14ac:dyDescent="0.25">
      <c r="A543" s="30"/>
      <c r="B543" s="29" t="s">
        <v>1083</v>
      </c>
      <c r="C543" s="41">
        <f>SUM(C535:C542)</f>
        <v>189</v>
      </c>
      <c r="D543" s="41">
        <f>SUM(D535:D542)</f>
        <v>10</v>
      </c>
      <c r="E543" s="41">
        <v>5.3</v>
      </c>
      <c r="F543" s="41">
        <f>SUM(F535:F542)</f>
        <v>0</v>
      </c>
      <c r="G543" s="41">
        <v>0</v>
      </c>
      <c r="H543" s="41">
        <v>0</v>
      </c>
      <c r="I543" s="41">
        <f>SUM(I535:I542)</f>
        <v>36</v>
      </c>
      <c r="J543" s="41">
        <f>SUM(J535:J542)</f>
        <v>3</v>
      </c>
      <c r="K543" s="41">
        <v>8.3000000000000007</v>
      </c>
      <c r="L543" s="41">
        <f>SUM(L535:L542)</f>
        <v>0</v>
      </c>
      <c r="M543" s="41">
        <v>0</v>
      </c>
      <c r="N543" s="41">
        <v>0</v>
      </c>
      <c r="O543" s="41">
        <f>SUM(O535:O542)</f>
        <v>91</v>
      </c>
      <c r="P543" s="41">
        <f>SUM(P535:P542)</f>
        <v>30</v>
      </c>
      <c r="Q543" s="41">
        <v>30</v>
      </c>
      <c r="R543" s="41">
        <f>SUM(R535:R542)</f>
        <v>0</v>
      </c>
      <c r="S543" s="41">
        <v>0</v>
      </c>
      <c r="T543" s="41">
        <v>0</v>
      </c>
      <c r="U543" s="119"/>
      <c r="V543" s="158">
        <f>SUM(V535:V542)</f>
        <v>261</v>
      </c>
      <c r="W543" s="158">
        <f>SUM(W535:W542)</f>
        <v>40</v>
      </c>
      <c r="X543" s="158">
        <v>15.3</v>
      </c>
      <c r="Y543" s="158">
        <f>SUM(Y535:Y542)</f>
        <v>0</v>
      </c>
      <c r="Z543" s="158">
        <v>0</v>
      </c>
      <c r="AA543" s="158">
        <v>0</v>
      </c>
      <c r="AB543" s="108"/>
      <c r="AC543" s="108"/>
      <c r="AD543" s="107"/>
      <c r="AE543" s="107"/>
      <c r="AF543" s="107"/>
      <c r="AG543" s="107"/>
    </row>
    <row r="544" spans="1:33" x14ac:dyDescent="0.25">
      <c r="A544" s="4" t="s">
        <v>516</v>
      </c>
      <c r="B544" s="18" t="s">
        <v>1085</v>
      </c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122"/>
      <c r="V544" s="163"/>
      <c r="W544" s="163"/>
      <c r="X544" s="163"/>
      <c r="Y544" s="163"/>
      <c r="Z544" s="163"/>
      <c r="AA544" s="163"/>
      <c r="AB544" s="108"/>
      <c r="AC544" s="108"/>
      <c r="AD544" s="107"/>
      <c r="AE544" s="107"/>
      <c r="AF544" s="107"/>
      <c r="AG544" s="107"/>
    </row>
    <row r="545" spans="1:33" x14ac:dyDescent="0.25">
      <c r="A545" s="4" t="s">
        <v>517</v>
      </c>
      <c r="B545" s="7" t="s">
        <v>1086</v>
      </c>
      <c r="C545" s="43">
        <v>0</v>
      </c>
      <c r="D545" s="43">
        <v>0</v>
      </c>
      <c r="E545" s="43">
        <v>100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100</v>
      </c>
      <c r="L545" s="43">
        <v>0</v>
      </c>
      <c r="M545" s="43">
        <v>0</v>
      </c>
      <c r="N545" s="43">
        <v>0</v>
      </c>
      <c r="O545" s="43">
        <v>3</v>
      </c>
      <c r="P545" s="43">
        <v>1</v>
      </c>
      <c r="Q545" s="43">
        <v>33.299999999999997</v>
      </c>
      <c r="R545" s="43">
        <v>0</v>
      </c>
      <c r="S545" s="43">
        <v>0</v>
      </c>
      <c r="T545" s="43">
        <v>0</v>
      </c>
      <c r="U545" s="123"/>
      <c r="V545" s="164">
        <v>15</v>
      </c>
      <c r="W545" s="164">
        <v>1</v>
      </c>
      <c r="X545" s="164">
        <v>7</v>
      </c>
      <c r="Y545" s="164">
        <v>2</v>
      </c>
      <c r="Z545" s="164">
        <v>0</v>
      </c>
      <c r="AA545" s="164">
        <v>0</v>
      </c>
      <c r="AB545" s="108"/>
      <c r="AC545" s="108"/>
      <c r="AD545" s="107"/>
      <c r="AE545" s="107"/>
      <c r="AF545" s="107"/>
      <c r="AG545" s="107"/>
    </row>
    <row r="546" spans="1:33" x14ac:dyDescent="0.25">
      <c r="A546" s="4" t="s">
        <v>518</v>
      </c>
      <c r="B546" s="7" t="s">
        <v>1087</v>
      </c>
      <c r="C546" s="43">
        <v>0</v>
      </c>
      <c r="D546" s="43">
        <v>0</v>
      </c>
      <c r="E546" s="43">
        <v>100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100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100</v>
      </c>
      <c r="R546" s="43">
        <v>0</v>
      </c>
      <c r="S546" s="43">
        <v>0</v>
      </c>
      <c r="T546" s="43">
        <v>0</v>
      </c>
      <c r="U546" s="123">
        <v>0</v>
      </c>
      <c r="V546" s="164">
        <v>0</v>
      </c>
      <c r="W546" s="164">
        <v>0</v>
      </c>
      <c r="X546" s="164">
        <v>100</v>
      </c>
      <c r="Y546" s="164">
        <v>0</v>
      </c>
      <c r="Z546" s="164">
        <v>0</v>
      </c>
      <c r="AA546" s="164">
        <v>0</v>
      </c>
      <c r="AB546" s="108"/>
      <c r="AC546" s="108"/>
      <c r="AD546" s="107"/>
      <c r="AE546" s="107"/>
      <c r="AF546" s="107"/>
      <c r="AG546" s="107"/>
    </row>
    <row r="547" spans="1:33" x14ac:dyDescent="0.25">
      <c r="A547" s="4" t="s">
        <v>519</v>
      </c>
      <c r="B547" s="7" t="s">
        <v>1088</v>
      </c>
      <c r="C547" s="43">
        <v>0</v>
      </c>
      <c r="D547" s="43">
        <v>0</v>
      </c>
      <c r="E547" s="43">
        <v>100</v>
      </c>
      <c r="F547" s="43">
        <v>0</v>
      </c>
      <c r="G547" s="43">
        <v>0</v>
      </c>
      <c r="H547" s="43">
        <v>0</v>
      </c>
      <c r="I547" s="43">
        <v>0</v>
      </c>
      <c r="J547" s="43">
        <v>0</v>
      </c>
      <c r="K547" s="43">
        <v>100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100</v>
      </c>
      <c r="R547" s="43">
        <v>0</v>
      </c>
      <c r="S547" s="43">
        <v>0</v>
      </c>
      <c r="T547" s="43">
        <v>0</v>
      </c>
      <c r="U547" s="123">
        <v>0</v>
      </c>
      <c r="V547" s="164">
        <v>0</v>
      </c>
      <c r="W547" s="164">
        <v>0</v>
      </c>
      <c r="X547" s="164">
        <v>100</v>
      </c>
      <c r="Y547" s="164">
        <v>0</v>
      </c>
      <c r="Z547" s="164">
        <v>0</v>
      </c>
      <c r="AA547" s="164">
        <v>0</v>
      </c>
      <c r="AB547" s="108"/>
      <c r="AC547" s="108"/>
      <c r="AD547" s="107"/>
      <c r="AE547" s="107"/>
      <c r="AF547" s="107"/>
      <c r="AG547" s="107"/>
    </row>
    <row r="548" spans="1:33" x14ac:dyDescent="0.25">
      <c r="A548" s="4" t="s">
        <v>520</v>
      </c>
      <c r="B548" s="7" t="s">
        <v>1089</v>
      </c>
      <c r="C548" s="43">
        <v>0</v>
      </c>
      <c r="D548" s="43">
        <v>0</v>
      </c>
      <c r="E548" s="43">
        <v>100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100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100</v>
      </c>
      <c r="R548" s="43">
        <v>0</v>
      </c>
      <c r="S548" s="43">
        <v>0</v>
      </c>
      <c r="T548" s="43">
        <v>0</v>
      </c>
      <c r="U548" s="123">
        <v>0</v>
      </c>
      <c r="V548" s="164">
        <v>0</v>
      </c>
      <c r="W548" s="164">
        <v>0</v>
      </c>
      <c r="X548" s="164">
        <v>100</v>
      </c>
      <c r="Y548" s="164">
        <v>0</v>
      </c>
      <c r="Z548" s="164">
        <v>0</v>
      </c>
      <c r="AA548" s="164">
        <v>0</v>
      </c>
      <c r="AB548" s="108"/>
      <c r="AC548" s="108"/>
      <c r="AD548" s="107"/>
      <c r="AE548" s="107"/>
      <c r="AF548" s="107"/>
      <c r="AG548" s="107"/>
    </row>
    <row r="549" spans="1:33" ht="23.25" x14ac:dyDescent="0.25">
      <c r="A549" s="4" t="s">
        <v>521</v>
      </c>
      <c r="B549" s="7" t="s">
        <v>1090</v>
      </c>
      <c r="C549" s="43">
        <v>0</v>
      </c>
      <c r="D549" s="43">
        <v>0</v>
      </c>
      <c r="E549" s="43">
        <v>100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100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100</v>
      </c>
      <c r="R549" s="43">
        <v>0</v>
      </c>
      <c r="S549" s="43">
        <v>0</v>
      </c>
      <c r="T549" s="43">
        <v>0</v>
      </c>
      <c r="U549" s="123">
        <v>0</v>
      </c>
      <c r="V549" s="164">
        <v>0</v>
      </c>
      <c r="W549" s="164">
        <v>0</v>
      </c>
      <c r="X549" s="164">
        <v>100</v>
      </c>
      <c r="Y549" s="164">
        <v>0</v>
      </c>
      <c r="Z549" s="164">
        <v>0</v>
      </c>
      <c r="AA549" s="164">
        <v>0</v>
      </c>
      <c r="AB549" s="108"/>
      <c r="AC549" s="108"/>
      <c r="AD549" s="107"/>
      <c r="AE549" s="107"/>
      <c r="AF549" s="107"/>
      <c r="AG549" s="107"/>
    </row>
    <row r="550" spans="1:33" x14ac:dyDescent="0.25">
      <c r="A550" s="4" t="s">
        <v>522</v>
      </c>
      <c r="B550" s="7" t="s">
        <v>1091</v>
      </c>
      <c r="C550" s="43">
        <v>0</v>
      </c>
      <c r="D550" s="43">
        <v>0</v>
      </c>
      <c r="E550" s="43">
        <v>100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100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100</v>
      </c>
      <c r="R550" s="43">
        <v>0</v>
      </c>
      <c r="S550" s="43">
        <v>0</v>
      </c>
      <c r="T550" s="43">
        <v>0</v>
      </c>
      <c r="U550" s="123">
        <v>0</v>
      </c>
      <c r="V550" s="164">
        <v>0</v>
      </c>
      <c r="W550" s="164">
        <v>0</v>
      </c>
      <c r="X550" s="164">
        <v>100</v>
      </c>
      <c r="Y550" s="164">
        <v>0</v>
      </c>
      <c r="Z550" s="164">
        <v>0</v>
      </c>
      <c r="AA550" s="164">
        <v>0</v>
      </c>
      <c r="AB550" s="108"/>
      <c r="AC550" s="108"/>
      <c r="AD550" s="107"/>
      <c r="AE550" s="107"/>
      <c r="AF550" s="107"/>
      <c r="AG550" s="107"/>
    </row>
    <row r="551" spans="1:33" x14ac:dyDescent="0.25">
      <c r="A551" s="4" t="s">
        <v>523</v>
      </c>
      <c r="B551" s="7" t="s">
        <v>1092</v>
      </c>
      <c r="C551" s="43">
        <v>0</v>
      </c>
      <c r="D551" s="43">
        <v>0</v>
      </c>
      <c r="E551" s="43">
        <v>100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100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100</v>
      </c>
      <c r="R551" s="43">
        <v>0</v>
      </c>
      <c r="S551" s="43">
        <v>0</v>
      </c>
      <c r="T551" s="43">
        <v>0</v>
      </c>
      <c r="U551" s="123">
        <v>0</v>
      </c>
      <c r="V551" s="164">
        <v>0</v>
      </c>
      <c r="W551" s="164">
        <v>0</v>
      </c>
      <c r="X551" s="164">
        <v>100</v>
      </c>
      <c r="Y551" s="164">
        <v>0</v>
      </c>
      <c r="Z551" s="164">
        <v>0</v>
      </c>
      <c r="AA551" s="164">
        <v>0</v>
      </c>
      <c r="AB551" s="108"/>
      <c r="AC551" s="108"/>
      <c r="AD551" s="107"/>
      <c r="AE551" s="107"/>
      <c r="AF551" s="107"/>
      <c r="AG551" s="107"/>
    </row>
    <row r="552" spans="1:33" x14ac:dyDescent="0.25">
      <c r="A552" s="4" t="s">
        <v>524</v>
      </c>
      <c r="B552" s="7" t="s">
        <v>1093</v>
      </c>
      <c r="C552" s="43">
        <v>0</v>
      </c>
      <c r="D552" s="43">
        <v>0</v>
      </c>
      <c r="E552" s="43">
        <v>100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100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100</v>
      </c>
      <c r="R552" s="43">
        <v>0</v>
      </c>
      <c r="S552" s="43">
        <v>0</v>
      </c>
      <c r="T552" s="43">
        <v>0</v>
      </c>
      <c r="U552" s="123">
        <v>0</v>
      </c>
      <c r="V552" s="164">
        <v>0</v>
      </c>
      <c r="W552" s="164">
        <v>0</v>
      </c>
      <c r="X552" s="164">
        <v>100</v>
      </c>
      <c r="Y552" s="164">
        <v>0</v>
      </c>
      <c r="Z552" s="164">
        <v>0</v>
      </c>
      <c r="AA552" s="164">
        <v>0</v>
      </c>
      <c r="AB552" s="108"/>
      <c r="AC552" s="108"/>
      <c r="AD552" s="107"/>
      <c r="AE552" s="107"/>
      <c r="AF552" s="107"/>
      <c r="AG552" s="107"/>
    </row>
    <row r="553" spans="1:33" x14ac:dyDescent="0.25">
      <c r="A553" s="4" t="s">
        <v>525</v>
      </c>
      <c r="B553" s="7" t="s">
        <v>1094</v>
      </c>
      <c r="C553" s="43">
        <v>0</v>
      </c>
      <c r="D553" s="43">
        <v>0</v>
      </c>
      <c r="E553" s="43">
        <v>100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100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100</v>
      </c>
      <c r="R553" s="43">
        <v>0</v>
      </c>
      <c r="S553" s="43">
        <v>0</v>
      </c>
      <c r="T553" s="43">
        <v>0</v>
      </c>
      <c r="U553" s="123">
        <v>0</v>
      </c>
      <c r="V553" s="164">
        <v>0</v>
      </c>
      <c r="W553" s="164">
        <v>0</v>
      </c>
      <c r="X553" s="164">
        <v>100</v>
      </c>
      <c r="Y553" s="164">
        <v>0</v>
      </c>
      <c r="Z553" s="164">
        <v>0</v>
      </c>
      <c r="AA553" s="164">
        <v>0</v>
      </c>
      <c r="AB553" s="108"/>
      <c r="AC553" s="108"/>
      <c r="AD553" s="107"/>
      <c r="AE553" s="107"/>
      <c r="AF553" s="107"/>
      <c r="AG553" s="107"/>
    </row>
    <row r="554" spans="1:33" x14ac:dyDescent="0.25">
      <c r="A554" s="4" t="s">
        <v>526</v>
      </c>
      <c r="B554" s="7" t="s">
        <v>1095</v>
      </c>
      <c r="C554" s="43">
        <v>0</v>
      </c>
      <c r="D554" s="43">
        <v>0</v>
      </c>
      <c r="E554" s="43">
        <v>100</v>
      </c>
      <c r="F554" s="43">
        <v>0</v>
      </c>
      <c r="G554" s="43">
        <v>0</v>
      </c>
      <c r="H554" s="43">
        <v>0</v>
      </c>
      <c r="I554" s="43">
        <v>0</v>
      </c>
      <c r="J554" s="43">
        <v>0</v>
      </c>
      <c r="K554" s="43">
        <v>100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100</v>
      </c>
      <c r="R554" s="43">
        <v>0</v>
      </c>
      <c r="S554" s="43">
        <v>0</v>
      </c>
      <c r="T554" s="43">
        <v>0</v>
      </c>
      <c r="U554" s="123">
        <v>0</v>
      </c>
      <c r="V554" s="164">
        <v>0</v>
      </c>
      <c r="W554" s="164">
        <v>0</v>
      </c>
      <c r="X554" s="164">
        <v>100</v>
      </c>
      <c r="Y554" s="164">
        <v>0</v>
      </c>
      <c r="Z554" s="164">
        <v>0</v>
      </c>
      <c r="AA554" s="164">
        <v>0</v>
      </c>
      <c r="AB554" s="108"/>
      <c r="AC554" s="108"/>
      <c r="AD554" s="107"/>
      <c r="AE554" s="107"/>
      <c r="AF554" s="107"/>
      <c r="AG554" s="107"/>
    </row>
    <row r="555" spans="1:33" ht="13.5" customHeight="1" x14ac:dyDescent="0.25">
      <c r="A555" s="30"/>
      <c r="B555" s="29" t="s">
        <v>1096</v>
      </c>
      <c r="C555" s="41">
        <v>0</v>
      </c>
      <c r="D555" s="41">
        <v>0</v>
      </c>
      <c r="E555" s="41">
        <v>100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100</v>
      </c>
      <c r="L555" s="41">
        <v>0</v>
      </c>
      <c r="M555" s="41">
        <v>0</v>
      </c>
      <c r="N555" s="41">
        <v>0</v>
      </c>
      <c r="O555" s="41">
        <f>SUM(O545:O554)</f>
        <v>3</v>
      </c>
      <c r="P555" s="41">
        <f>SUM(P545:P554)</f>
        <v>1</v>
      </c>
      <c r="Q555" s="41">
        <v>33</v>
      </c>
      <c r="R555" s="41">
        <v>2</v>
      </c>
      <c r="S555" s="41">
        <v>0</v>
      </c>
      <c r="T555" s="41">
        <v>0</v>
      </c>
      <c r="U555" s="119"/>
      <c r="V555" s="158">
        <f>SUM(V545:V554)</f>
        <v>15</v>
      </c>
      <c r="W555" s="158">
        <f>SUM(W545:W554)</f>
        <v>1</v>
      </c>
      <c r="X555" s="158">
        <v>7</v>
      </c>
      <c r="Y555" s="158">
        <f>SUM(Y545:Y554)</f>
        <v>2</v>
      </c>
      <c r="Z555" s="158">
        <v>0</v>
      </c>
      <c r="AA555" s="158">
        <v>0</v>
      </c>
      <c r="AB555" s="108"/>
      <c r="AC555" s="108"/>
      <c r="AD555" s="107"/>
      <c r="AE555" s="107"/>
      <c r="AF555" s="107"/>
      <c r="AG555" s="107"/>
    </row>
    <row r="556" spans="1:33" x14ac:dyDescent="0.25">
      <c r="A556" s="4" t="s">
        <v>527</v>
      </c>
      <c r="B556" s="17" t="s">
        <v>1097</v>
      </c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122"/>
      <c r="V556" s="163"/>
      <c r="W556" s="163"/>
      <c r="X556" s="163"/>
      <c r="Y556" s="163"/>
      <c r="Z556" s="163"/>
      <c r="AA556" s="163"/>
      <c r="AB556" s="108"/>
      <c r="AC556" s="108"/>
      <c r="AD556" s="107"/>
      <c r="AE556" s="107"/>
      <c r="AF556" s="107"/>
      <c r="AG556" s="107"/>
    </row>
    <row r="557" spans="1:33" x14ac:dyDescent="0.25">
      <c r="A557" s="4" t="s">
        <v>528</v>
      </c>
      <c r="B557" s="6" t="s">
        <v>1103</v>
      </c>
      <c r="C557" s="43">
        <v>13</v>
      </c>
      <c r="D557" s="43">
        <v>13</v>
      </c>
      <c r="E557" s="43">
        <v>100</v>
      </c>
      <c r="F557" s="43">
        <v>0</v>
      </c>
      <c r="G557" s="43">
        <v>0</v>
      </c>
      <c r="H557" s="43">
        <v>0</v>
      </c>
      <c r="I557" s="43">
        <v>12</v>
      </c>
      <c r="J557" s="43">
        <v>12</v>
      </c>
      <c r="K557" s="43">
        <v>100</v>
      </c>
      <c r="L557" s="43">
        <v>0</v>
      </c>
      <c r="M557" s="43">
        <v>0</v>
      </c>
      <c r="N557" s="43">
        <v>0</v>
      </c>
      <c r="O557" s="43">
        <v>52</v>
      </c>
      <c r="P557" s="43">
        <v>52</v>
      </c>
      <c r="Q557" s="43">
        <v>100</v>
      </c>
      <c r="R557" s="43">
        <v>0</v>
      </c>
      <c r="S557" s="43">
        <v>0</v>
      </c>
      <c r="T557" s="43">
        <v>0</v>
      </c>
      <c r="U557" s="123"/>
      <c r="V557" s="164">
        <v>113</v>
      </c>
      <c r="W557" s="164">
        <v>76</v>
      </c>
      <c r="X557" s="164">
        <v>67</v>
      </c>
      <c r="Y557" s="164"/>
      <c r="Z557" s="164"/>
      <c r="AA557" s="164"/>
      <c r="AB557" s="108"/>
      <c r="AC557" s="108"/>
      <c r="AD557" s="107"/>
      <c r="AE557" s="107"/>
      <c r="AF557" s="107"/>
      <c r="AG557" s="107"/>
    </row>
    <row r="558" spans="1:33" x14ac:dyDescent="0.25">
      <c r="A558" s="4" t="s">
        <v>529</v>
      </c>
      <c r="B558" s="6" t="s">
        <v>1104</v>
      </c>
      <c r="C558" s="43">
        <v>4</v>
      </c>
      <c r="D558" s="43">
        <v>3</v>
      </c>
      <c r="E558" s="43">
        <v>75</v>
      </c>
      <c r="F558" s="43">
        <v>0</v>
      </c>
      <c r="G558" s="43">
        <v>0</v>
      </c>
      <c r="H558" s="43">
        <v>0</v>
      </c>
      <c r="I558" s="43">
        <v>4</v>
      </c>
      <c r="J558" s="43">
        <v>3</v>
      </c>
      <c r="K558" s="43">
        <v>75</v>
      </c>
      <c r="L558" s="43">
        <v>0</v>
      </c>
      <c r="M558" s="43">
        <v>0</v>
      </c>
      <c r="N558" s="43">
        <v>0</v>
      </c>
      <c r="O558" s="43">
        <v>4</v>
      </c>
      <c r="P558" s="43">
        <v>3</v>
      </c>
      <c r="Q558" s="43">
        <v>75</v>
      </c>
      <c r="R558" s="43">
        <v>0</v>
      </c>
      <c r="S558" s="43">
        <v>0</v>
      </c>
      <c r="T558" s="43">
        <v>0</v>
      </c>
      <c r="U558" s="123"/>
      <c r="V558" s="164">
        <v>4</v>
      </c>
      <c r="W558" s="164">
        <v>2</v>
      </c>
      <c r="X558" s="164">
        <v>50</v>
      </c>
      <c r="Y558" s="164">
        <v>0</v>
      </c>
      <c r="Z558" s="164">
        <v>0</v>
      </c>
      <c r="AA558" s="164">
        <v>0</v>
      </c>
      <c r="AB558" s="108"/>
      <c r="AC558" s="108"/>
      <c r="AD558" s="107"/>
      <c r="AE558" s="107"/>
      <c r="AF558" s="107"/>
      <c r="AG558" s="107"/>
    </row>
    <row r="559" spans="1:33" x14ac:dyDescent="0.25">
      <c r="A559" s="4" t="s">
        <v>530</v>
      </c>
      <c r="B559" s="6" t="s">
        <v>1105</v>
      </c>
      <c r="C559" s="16">
        <v>0</v>
      </c>
      <c r="D559" s="16">
        <v>0</v>
      </c>
      <c r="E559" s="16">
        <v>100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100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100</v>
      </c>
      <c r="R559" s="16">
        <v>0</v>
      </c>
      <c r="S559" s="16">
        <v>0</v>
      </c>
      <c r="T559" s="16">
        <v>0</v>
      </c>
      <c r="U559" s="129"/>
      <c r="V559" s="175">
        <v>0</v>
      </c>
      <c r="W559" s="175">
        <v>0</v>
      </c>
      <c r="X559" s="175">
        <v>100</v>
      </c>
      <c r="Y559" s="175">
        <v>0</v>
      </c>
      <c r="Z559" s="175">
        <v>0</v>
      </c>
      <c r="AA559" s="175">
        <v>0</v>
      </c>
      <c r="AB559" s="108"/>
      <c r="AC559" s="108"/>
      <c r="AD559" s="107"/>
      <c r="AE559" s="107"/>
      <c r="AF559" s="107"/>
      <c r="AG559" s="107"/>
    </row>
    <row r="560" spans="1:33" x14ac:dyDescent="0.25">
      <c r="A560" s="4" t="s">
        <v>531</v>
      </c>
      <c r="B560" s="6" t="s">
        <v>1106</v>
      </c>
      <c r="C560" s="16">
        <v>0</v>
      </c>
      <c r="D560" s="16">
        <v>0</v>
      </c>
      <c r="E560" s="16">
        <v>100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100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100</v>
      </c>
      <c r="R560" s="16">
        <v>0</v>
      </c>
      <c r="S560" s="16">
        <v>0</v>
      </c>
      <c r="T560" s="16">
        <v>0</v>
      </c>
      <c r="U560" s="129"/>
      <c r="V560" s="175">
        <v>0</v>
      </c>
      <c r="W560" s="175">
        <v>0</v>
      </c>
      <c r="X560" s="175">
        <v>100</v>
      </c>
      <c r="Y560" s="175">
        <v>0</v>
      </c>
      <c r="Z560" s="175">
        <v>0</v>
      </c>
      <c r="AA560" s="175">
        <v>0</v>
      </c>
      <c r="AB560" s="108"/>
      <c r="AC560" s="108"/>
      <c r="AD560" s="107"/>
      <c r="AE560" s="107"/>
      <c r="AF560" s="107"/>
      <c r="AG560" s="107"/>
    </row>
    <row r="561" spans="1:33" x14ac:dyDescent="0.25">
      <c r="A561" s="4" t="s">
        <v>532</v>
      </c>
      <c r="B561" s="6" t="s">
        <v>1107</v>
      </c>
      <c r="C561" s="16">
        <v>0</v>
      </c>
      <c r="D561" s="16">
        <v>0</v>
      </c>
      <c r="E561" s="16">
        <v>100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100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100</v>
      </c>
      <c r="R561" s="16">
        <v>0</v>
      </c>
      <c r="S561" s="16">
        <v>0</v>
      </c>
      <c r="T561" s="16">
        <v>0</v>
      </c>
      <c r="U561" s="129"/>
      <c r="V561" s="175">
        <v>0</v>
      </c>
      <c r="W561" s="175">
        <v>0</v>
      </c>
      <c r="X561" s="175">
        <v>100</v>
      </c>
      <c r="Y561" s="175">
        <v>0</v>
      </c>
      <c r="Z561" s="175">
        <v>0</v>
      </c>
      <c r="AA561" s="175">
        <v>0</v>
      </c>
      <c r="AB561" s="108"/>
      <c r="AC561" s="108"/>
      <c r="AD561" s="107"/>
      <c r="AE561" s="107"/>
      <c r="AF561" s="107"/>
      <c r="AG561" s="107"/>
    </row>
    <row r="562" spans="1:33" x14ac:dyDescent="0.25">
      <c r="A562" s="4" t="s">
        <v>533</v>
      </c>
      <c r="B562" s="6" t="s">
        <v>1108</v>
      </c>
      <c r="C562" s="43">
        <v>8</v>
      </c>
      <c r="D562" s="43">
        <v>0</v>
      </c>
      <c r="E562" s="43">
        <v>0</v>
      </c>
      <c r="F562" s="43">
        <v>0</v>
      </c>
      <c r="G562" s="43">
        <v>0</v>
      </c>
      <c r="H562" s="43">
        <v>0</v>
      </c>
      <c r="I562" s="43">
        <v>8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8</v>
      </c>
      <c r="P562" s="43">
        <v>1</v>
      </c>
      <c r="Q562" s="43">
        <v>13</v>
      </c>
      <c r="R562" s="43">
        <v>0</v>
      </c>
      <c r="S562" s="43">
        <v>0</v>
      </c>
      <c r="T562" s="43">
        <v>0</v>
      </c>
      <c r="U562" s="123"/>
      <c r="V562" s="164">
        <v>8</v>
      </c>
      <c r="W562" s="164">
        <v>4</v>
      </c>
      <c r="X562" s="164">
        <v>50</v>
      </c>
      <c r="Y562" s="164">
        <v>0</v>
      </c>
      <c r="Z562" s="164">
        <v>0</v>
      </c>
      <c r="AA562" s="164">
        <v>0</v>
      </c>
      <c r="AB562" s="108"/>
      <c r="AC562" s="108"/>
      <c r="AD562" s="107"/>
      <c r="AE562" s="107"/>
      <c r="AF562" s="107"/>
      <c r="AG562" s="107"/>
    </row>
    <row r="563" spans="1:33" x14ac:dyDescent="0.25">
      <c r="A563" s="4" t="s">
        <v>534</v>
      </c>
      <c r="B563" s="6" t="s">
        <v>1109</v>
      </c>
      <c r="C563" s="16">
        <v>0</v>
      </c>
      <c r="D563" s="16">
        <v>0</v>
      </c>
      <c r="E563" s="16">
        <v>100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100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100</v>
      </c>
      <c r="R563" s="16">
        <v>0</v>
      </c>
      <c r="S563" s="16">
        <v>0</v>
      </c>
      <c r="T563" s="16">
        <v>0</v>
      </c>
      <c r="U563" s="129"/>
      <c r="V563" s="175">
        <v>0</v>
      </c>
      <c r="W563" s="175">
        <v>0</v>
      </c>
      <c r="X563" s="175">
        <v>100</v>
      </c>
      <c r="Y563" s="175">
        <v>0</v>
      </c>
      <c r="Z563" s="175">
        <v>0</v>
      </c>
      <c r="AA563" s="175">
        <v>0</v>
      </c>
      <c r="AB563" s="108"/>
      <c r="AC563" s="108"/>
      <c r="AD563" s="107"/>
      <c r="AE563" s="107"/>
      <c r="AF563" s="107"/>
      <c r="AG563" s="107"/>
    </row>
    <row r="564" spans="1:33" x14ac:dyDescent="0.25">
      <c r="A564" s="4" t="s">
        <v>535</v>
      </c>
      <c r="B564" s="6" t="s">
        <v>1110</v>
      </c>
      <c r="C564" s="16">
        <v>0</v>
      </c>
      <c r="D564" s="16">
        <v>0</v>
      </c>
      <c r="E564" s="16">
        <v>100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100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100</v>
      </c>
      <c r="R564" s="16">
        <v>0</v>
      </c>
      <c r="S564" s="16">
        <v>0</v>
      </c>
      <c r="T564" s="16">
        <v>0</v>
      </c>
      <c r="U564" s="129"/>
      <c r="V564" s="175">
        <v>0</v>
      </c>
      <c r="W564" s="175">
        <v>0</v>
      </c>
      <c r="X564" s="175">
        <v>100</v>
      </c>
      <c r="Y564" s="175">
        <v>0</v>
      </c>
      <c r="Z564" s="175">
        <v>0</v>
      </c>
      <c r="AA564" s="175">
        <v>0</v>
      </c>
      <c r="AB564" s="108"/>
      <c r="AC564" s="108"/>
      <c r="AD564" s="107"/>
      <c r="AE564" s="107"/>
      <c r="AF564" s="107"/>
      <c r="AG564" s="107"/>
    </row>
    <row r="565" spans="1:33" x14ac:dyDescent="0.25">
      <c r="A565" s="4" t="s">
        <v>536</v>
      </c>
      <c r="B565" s="6" t="s">
        <v>1111</v>
      </c>
      <c r="C565" s="16">
        <v>0</v>
      </c>
      <c r="D565" s="16">
        <v>0</v>
      </c>
      <c r="E565" s="16">
        <v>100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100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100</v>
      </c>
      <c r="R565" s="16">
        <v>0</v>
      </c>
      <c r="S565" s="16">
        <v>0</v>
      </c>
      <c r="T565" s="16">
        <v>0</v>
      </c>
      <c r="U565" s="129"/>
      <c r="V565" s="175">
        <v>0</v>
      </c>
      <c r="W565" s="175">
        <v>0</v>
      </c>
      <c r="X565" s="175">
        <v>100</v>
      </c>
      <c r="Y565" s="175">
        <v>0</v>
      </c>
      <c r="Z565" s="175">
        <v>0</v>
      </c>
      <c r="AA565" s="175">
        <v>0</v>
      </c>
      <c r="AB565" s="108"/>
      <c r="AC565" s="108"/>
      <c r="AD565" s="107"/>
      <c r="AE565" s="107"/>
      <c r="AF565" s="107"/>
      <c r="AG565" s="107"/>
    </row>
    <row r="566" spans="1:33" x14ac:dyDescent="0.25">
      <c r="A566" s="4" t="s">
        <v>537</v>
      </c>
      <c r="B566" s="6" t="s">
        <v>1112</v>
      </c>
      <c r="C566" s="16">
        <v>0</v>
      </c>
      <c r="D566" s="16">
        <v>0</v>
      </c>
      <c r="E566" s="16">
        <v>100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100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100</v>
      </c>
      <c r="R566" s="16">
        <v>0</v>
      </c>
      <c r="S566" s="16">
        <v>0</v>
      </c>
      <c r="T566" s="16">
        <v>0</v>
      </c>
      <c r="U566" s="129"/>
      <c r="V566" s="175">
        <v>0</v>
      </c>
      <c r="W566" s="175">
        <v>0</v>
      </c>
      <c r="X566" s="175">
        <v>100</v>
      </c>
      <c r="Y566" s="175">
        <v>0</v>
      </c>
      <c r="Z566" s="175">
        <v>0</v>
      </c>
      <c r="AA566" s="175">
        <v>0</v>
      </c>
      <c r="AB566" s="108"/>
      <c r="AC566" s="108"/>
      <c r="AD566" s="107"/>
      <c r="AE566" s="107"/>
      <c r="AF566" s="107"/>
      <c r="AG566" s="107"/>
    </row>
    <row r="567" spans="1:33" x14ac:dyDescent="0.25">
      <c r="A567" s="4" t="s">
        <v>538</v>
      </c>
      <c r="B567" s="6" t="s">
        <v>1113</v>
      </c>
      <c r="C567" s="16">
        <v>0</v>
      </c>
      <c r="D567" s="16">
        <v>0</v>
      </c>
      <c r="E567" s="16">
        <v>100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100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100</v>
      </c>
      <c r="R567" s="16">
        <v>0</v>
      </c>
      <c r="S567" s="16">
        <v>0</v>
      </c>
      <c r="T567" s="16">
        <v>0</v>
      </c>
      <c r="U567" s="129"/>
      <c r="V567" s="175">
        <v>0</v>
      </c>
      <c r="W567" s="175">
        <v>0</v>
      </c>
      <c r="X567" s="175">
        <v>100</v>
      </c>
      <c r="Y567" s="175">
        <v>0</v>
      </c>
      <c r="Z567" s="175">
        <v>0</v>
      </c>
      <c r="AA567" s="175">
        <v>0</v>
      </c>
      <c r="AB567" s="108"/>
      <c r="AC567" s="108"/>
      <c r="AD567" s="107"/>
      <c r="AE567" s="107"/>
      <c r="AF567" s="107"/>
      <c r="AG567" s="107"/>
    </row>
    <row r="568" spans="1:33" x14ac:dyDescent="0.25">
      <c r="A568" s="4" t="s">
        <v>539</v>
      </c>
      <c r="B568" s="6" t="s">
        <v>1114</v>
      </c>
      <c r="C568" s="16">
        <v>0</v>
      </c>
      <c r="D568" s="16">
        <v>0</v>
      </c>
      <c r="E568" s="16">
        <v>100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100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100</v>
      </c>
      <c r="R568" s="16">
        <v>0</v>
      </c>
      <c r="S568" s="16">
        <v>0</v>
      </c>
      <c r="T568" s="16">
        <v>0</v>
      </c>
      <c r="U568" s="129"/>
      <c r="V568" s="175">
        <v>0</v>
      </c>
      <c r="W568" s="175">
        <v>0</v>
      </c>
      <c r="X568" s="175">
        <v>100</v>
      </c>
      <c r="Y568" s="175">
        <v>0</v>
      </c>
      <c r="Z568" s="175">
        <v>0</v>
      </c>
      <c r="AA568" s="175">
        <v>0</v>
      </c>
      <c r="AB568" s="108"/>
      <c r="AC568" s="108"/>
      <c r="AD568" s="107"/>
      <c r="AE568" s="107"/>
      <c r="AF568" s="107"/>
      <c r="AG568" s="107"/>
    </row>
    <row r="569" spans="1:33" x14ac:dyDescent="0.25">
      <c r="A569" s="4" t="s">
        <v>540</v>
      </c>
      <c r="B569" s="6" t="s">
        <v>882</v>
      </c>
      <c r="C569" s="16">
        <v>0</v>
      </c>
      <c r="D569" s="16">
        <v>0</v>
      </c>
      <c r="E569" s="16">
        <v>100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100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100</v>
      </c>
      <c r="R569" s="16">
        <v>0</v>
      </c>
      <c r="S569" s="16">
        <v>0</v>
      </c>
      <c r="T569" s="16">
        <v>0</v>
      </c>
      <c r="U569" s="129"/>
      <c r="V569" s="175">
        <v>0</v>
      </c>
      <c r="W569" s="175">
        <v>0</v>
      </c>
      <c r="X569" s="175">
        <v>100</v>
      </c>
      <c r="Y569" s="175">
        <v>0</v>
      </c>
      <c r="Z569" s="175">
        <v>0</v>
      </c>
      <c r="AA569" s="175">
        <v>0</v>
      </c>
      <c r="AB569" s="108"/>
      <c r="AC569" s="108"/>
      <c r="AD569" s="107"/>
      <c r="AE569" s="107"/>
      <c r="AF569" s="107"/>
      <c r="AG569" s="107"/>
    </row>
    <row r="570" spans="1:33" x14ac:dyDescent="0.25">
      <c r="A570" s="31"/>
      <c r="B570" s="26" t="s">
        <v>1098</v>
      </c>
      <c r="C570" s="41">
        <f>SUM(C557:C569)</f>
        <v>25</v>
      </c>
      <c r="D570" s="41">
        <f>SUM(D557:D569)</f>
        <v>16</v>
      </c>
      <c r="E570" s="41">
        <v>64</v>
      </c>
      <c r="F570" s="41">
        <v>0</v>
      </c>
      <c r="G570" s="41">
        <v>0</v>
      </c>
      <c r="H570" s="41">
        <v>0</v>
      </c>
      <c r="I570" s="41">
        <f>SUM(I557:I569)</f>
        <v>24</v>
      </c>
      <c r="J570" s="41">
        <f>SUM(J557:J569)</f>
        <v>15</v>
      </c>
      <c r="K570" s="41">
        <v>62.5</v>
      </c>
      <c r="L570" s="41">
        <v>0</v>
      </c>
      <c r="M570" s="41">
        <v>0</v>
      </c>
      <c r="N570" s="41">
        <v>0</v>
      </c>
      <c r="O570" s="41">
        <f>SUM(O557:O569)</f>
        <v>64</v>
      </c>
      <c r="P570" s="41">
        <f>SUM(P557:P569)</f>
        <v>56</v>
      </c>
      <c r="Q570" s="41">
        <v>87.5</v>
      </c>
      <c r="R570" s="41">
        <v>0</v>
      </c>
      <c r="S570" s="41">
        <v>0</v>
      </c>
      <c r="T570" s="41">
        <v>0</v>
      </c>
      <c r="U570" s="119"/>
      <c r="V570" s="158">
        <f>SUM(V557:V569)</f>
        <v>125</v>
      </c>
      <c r="W570" s="158">
        <f>SUM(W557:W569)</f>
        <v>82</v>
      </c>
      <c r="X570" s="158">
        <v>64.8</v>
      </c>
      <c r="Y570" s="158">
        <f>SUM(Y557:Y569)</f>
        <v>0</v>
      </c>
      <c r="Z570" s="158">
        <f>SUM(Z557:Z569)</f>
        <v>0</v>
      </c>
      <c r="AA570" s="158">
        <v>225</v>
      </c>
      <c r="AB570" s="108"/>
      <c r="AC570" s="108"/>
      <c r="AD570" s="107"/>
      <c r="AE570" s="107"/>
      <c r="AF570" s="107"/>
      <c r="AG570" s="107"/>
    </row>
    <row r="571" spans="1:33" x14ac:dyDescent="0.25">
      <c r="A571" s="4" t="s">
        <v>541</v>
      </c>
      <c r="B571" s="17" t="s">
        <v>1185</v>
      </c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122"/>
      <c r="V571" s="163"/>
      <c r="W571" s="163"/>
      <c r="X571" s="163"/>
      <c r="Y571" s="163"/>
      <c r="Z571" s="163"/>
      <c r="AA571" s="163"/>
      <c r="AB571" s="108"/>
      <c r="AC571" s="108"/>
      <c r="AD571" s="107"/>
      <c r="AE571" s="107"/>
      <c r="AF571" s="107"/>
      <c r="AG571" s="107"/>
    </row>
    <row r="572" spans="1:33" x14ac:dyDescent="0.25">
      <c r="A572" s="4" t="s">
        <v>542</v>
      </c>
      <c r="B572" s="6" t="s">
        <v>1170</v>
      </c>
      <c r="C572" s="16">
        <v>0</v>
      </c>
      <c r="D572" s="16">
        <v>0</v>
      </c>
      <c r="E572" s="16">
        <v>100</v>
      </c>
      <c r="F572" s="81">
        <v>0</v>
      </c>
      <c r="G572" s="81">
        <v>0</v>
      </c>
      <c r="H572" s="81">
        <v>0</v>
      </c>
      <c r="I572" s="83">
        <v>0</v>
      </c>
      <c r="J572" s="83">
        <v>0</v>
      </c>
      <c r="K572" s="83">
        <v>100</v>
      </c>
      <c r="L572" s="81">
        <v>0</v>
      </c>
      <c r="M572" s="81">
        <v>0</v>
      </c>
      <c r="N572" s="81">
        <v>0</v>
      </c>
      <c r="O572" s="83">
        <v>0</v>
      </c>
      <c r="P572" s="83">
        <v>0</v>
      </c>
      <c r="Q572" s="83">
        <v>100</v>
      </c>
      <c r="R572" s="81">
        <v>0</v>
      </c>
      <c r="S572" s="81">
        <v>0</v>
      </c>
      <c r="T572" s="81">
        <v>0</v>
      </c>
      <c r="U572" s="139"/>
      <c r="V572" s="199">
        <v>0</v>
      </c>
      <c r="W572" s="199">
        <v>0</v>
      </c>
      <c r="X572" s="199">
        <v>100</v>
      </c>
      <c r="Y572" s="192">
        <v>0</v>
      </c>
      <c r="Z572" s="192">
        <v>0</v>
      </c>
      <c r="AA572" s="192">
        <v>0</v>
      </c>
      <c r="AB572" s="108"/>
      <c r="AC572" s="108"/>
      <c r="AD572" s="107"/>
      <c r="AE572" s="107"/>
      <c r="AF572" s="107"/>
      <c r="AG572" s="107"/>
    </row>
    <row r="573" spans="1:33" x14ac:dyDescent="0.25">
      <c r="A573" s="4" t="s">
        <v>543</v>
      </c>
      <c r="B573" s="6" t="s">
        <v>1115</v>
      </c>
      <c r="C573" s="16">
        <v>0</v>
      </c>
      <c r="D573" s="16">
        <v>0</v>
      </c>
      <c r="E573" s="16">
        <v>100</v>
      </c>
      <c r="F573" s="81">
        <v>0</v>
      </c>
      <c r="G573" s="81">
        <v>0</v>
      </c>
      <c r="H573" s="81">
        <v>0</v>
      </c>
      <c r="I573" s="83">
        <v>0</v>
      </c>
      <c r="J573" s="83">
        <v>0</v>
      </c>
      <c r="K573" s="83">
        <v>100</v>
      </c>
      <c r="L573" s="81">
        <v>0</v>
      </c>
      <c r="M573" s="81">
        <v>0</v>
      </c>
      <c r="N573" s="81">
        <v>0</v>
      </c>
      <c r="O573" s="83">
        <v>0</v>
      </c>
      <c r="P573" s="83">
        <v>0</v>
      </c>
      <c r="Q573" s="83">
        <v>100</v>
      </c>
      <c r="R573" s="81">
        <v>0</v>
      </c>
      <c r="S573" s="81">
        <v>0</v>
      </c>
      <c r="T573" s="81">
        <v>0</v>
      </c>
      <c r="U573" s="139"/>
      <c r="V573" s="199">
        <v>0</v>
      </c>
      <c r="W573" s="199">
        <v>0</v>
      </c>
      <c r="X573" s="199">
        <v>100</v>
      </c>
      <c r="Y573" s="192">
        <v>0</v>
      </c>
      <c r="Z573" s="192">
        <v>0</v>
      </c>
      <c r="AA573" s="192">
        <v>0</v>
      </c>
      <c r="AB573" s="108"/>
      <c r="AC573" s="108"/>
      <c r="AD573" s="107"/>
      <c r="AE573" s="107"/>
      <c r="AF573" s="107"/>
      <c r="AG573" s="107"/>
    </row>
    <row r="574" spans="1:33" x14ac:dyDescent="0.25">
      <c r="A574" s="4" t="s">
        <v>544</v>
      </c>
      <c r="B574" s="6" t="s">
        <v>1116</v>
      </c>
      <c r="C574" s="16">
        <v>0</v>
      </c>
      <c r="D574" s="16">
        <v>0</v>
      </c>
      <c r="E574" s="16">
        <v>100</v>
      </c>
      <c r="F574" s="81">
        <v>0</v>
      </c>
      <c r="G574" s="81">
        <v>0</v>
      </c>
      <c r="H574" s="81">
        <v>0</v>
      </c>
      <c r="I574" s="83">
        <v>0</v>
      </c>
      <c r="J574" s="83">
        <v>0</v>
      </c>
      <c r="K574" s="83">
        <v>100</v>
      </c>
      <c r="L574" s="81">
        <v>0</v>
      </c>
      <c r="M574" s="81">
        <v>0</v>
      </c>
      <c r="N574" s="81">
        <v>0</v>
      </c>
      <c r="O574" s="83">
        <v>0</v>
      </c>
      <c r="P574" s="83">
        <v>0</v>
      </c>
      <c r="Q574" s="83">
        <v>100</v>
      </c>
      <c r="R574" s="81">
        <v>0</v>
      </c>
      <c r="S574" s="81">
        <v>0</v>
      </c>
      <c r="T574" s="81">
        <v>0</v>
      </c>
      <c r="U574" s="139"/>
      <c r="V574" s="199">
        <v>0</v>
      </c>
      <c r="W574" s="199">
        <v>0</v>
      </c>
      <c r="X574" s="199">
        <v>100</v>
      </c>
      <c r="Y574" s="192">
        <v>0</v>
      </c>
      <c r="Z574" s="192">
        <v>0</v>
      </c>
      <c r="AA574" s="192">
        <v>0</v>
      </c>
      <c r="AB574" s="108"/>
      <c r="AC574" s="108"/>
      <c r="AD574" s="107"/>
      <c r="AE574" s="107"/>
      <c r="AF574" s="107"/>
      <c r="AG574" s="107"/>
    </row>
    <row r="575" spans="1:33" x14ac:dyDescent="0.25">
      <c r="A575" s="4" t="s">
        <v>545</v>
      </c>
      <c r="B575" s="6" t="s">
        <v>1117</v>
      </c>
      <c r="C575" s="16">
        <v>0</v>
      </c>
      <c r="D575" s="16">
        <v>0</v>
      </c>
      <c r="E575" s="16">
        <v>100</v>
      </c>
      <c r="F575" s="81">
        <v>0</v>
      </c>
      <c r="G575" s="81">
        <v>0</v>
      </c>
      <c r="H575" s="81">
        <v>0</v>
      </c>
      <c r="I575" s="83">
        <v>0</v>
      </c>
      <c r="J575" s="83">
        <v>0</v>
      </c>
      <c r="K575" s="83">
        <v>100</v>
      </c>
      <c r="L575" s="81">
        <v>0</v>
      </c>
      <c r="M575" s="81">
        <v>0</v>
      </c>
      <c r="N575" s="81">
        <v>0</v>
      </c>
      <c r="O575" s="81">
        <v>0</v>
      </c>
      <c r="P575" s="81">
        <v>0</v>
      </c>
      <c r="Q575" s="81">
        <v>100</v>
      </c>
      <c r="R575" s="81">
        <v>0</v>
      </c>
      <c r="S575" s="81">
        <v>0</v>
      </c>
      <c r="T575" s="81">
        <v>0</v>
      </c>
      <c r="U575" s="139"/>
      <c r="V575" s="192">
        <v>0</v>
      </c>
      <c r="W575" s="192">
        <v>0</v>
      </c>
      <c r="X575" s="192">
        <v>100</v>
      </c>
      <c r="Y575" s="192">
        <v>0</v>
      </c>
      <c r="Z575" s="192">
        <v>0</v>
      </c>
      <c r="AA575" s="192">
        <v>0</v>
      </c>
      <c r="AB575" s="108"/>
      <c r="AC575" s="108"/>
      <c r="AD575" s="107"/>
      <c r="AE575" s="107"/>
      <c r="AF575" s="107"/>
      <c r="AG575" s="107"/>
    </row>
    <row r="576" spans="1:33" x14ac:dyDescent="0.25">
      <c r="A576" s="4" t="s">
        <v>546</v>
      </c>
      <c r="B576" s="6" t="s">
        <v>857</v>
      </c>
      <c r="C576" s="16">
        <v>0</v>
      </c>
      <c r="D576" s="16">
        <v>0</v>
      </c>
      <c r="E576" s="16">
        <v>100</v>
      </c>
      <c r="F576" s="81">
        <v>0</v>
      </c>
      <c r="G576" s="81">
        <v>0</v>
      </c>
      <c r="H576" s="81">
        <v>0</v>
      </c>
      <c r="I576" s="83">
        <v>0</v>
      </c>
      <c r="J576" s="83">
        <v>0</v>
      </c>
      <c r="K576" s="83">
        <v>100</v>
      </c>
      <c r="L576" s="81">
        <v>0</v>
      </c>
      <c r="M576" s="81">
        <v>0</v>
      </c>
      <c r="N576" s="81">
        <v>0</v>
      </c>
      <c r="O576" s="83">
        <v>0</v>
      </c>
      <c r="P576" s="83">
        <v>0</v>
      </c>
      <c r="Q576" s="83">
        <v>100</v>
      </c>
      <c r="R576" s="81">
        <v>0</v>
      </c>
      <c r="S576" s="81">
        <v>0</v>
      </c>
      <c r="T576" s="81">
        <v>0</v>
      </c>
      <c r="U576" s="139"/>
      <c r="V576" s="199">
        <v>0</v>
      </c>
      <c r="W576" s="199">
        <v>0</v>
      </c>
      <c r="X576" s="199">
        <v>100</v>
      </c>
      <c r="Y576" s="192">
        <v>0</v>
      </c>
      <c r="Z576" s="192">
        <v>0</v>
      </c>
      <c r="AA576" s="192">
        <v>0</v>
      </c>
      <c r="AB576" s="108"/>
      <c r="AC576" s="108"/>
      <c r="AD576" s="107"/>
      <c r="AE576" s="107"/>
      <c r="AF576" s="107"/>
      <c r="AG576" s="107"/>
    </row>
    <row r="577" spans="1:33" x14ac:dyDescent="0.25">
      <c r="A577" s="4" t="s">
        <v>547</v>
      </c>
      <c r="B577" s="6" t="s">
        <v>1118</v>
      </c>
      <c r="C577" s="16">
        <v>0</v>
      </c>
      <c r="D577" s="16">
        <v>0</v>
      </c>
      <c r="E577" s="16">
        <v>100</v>
      </c>
      <c r="F577" s="81">
        <v>0</v>
      </c>
      <c r="G577" s="81">
        <v>0</v>
      </c>
      <c r="H577" s="81">
        <v>0</v>
      </c>
      <c r="I577" s="83">
        <v>0</v>
      </c>
      <c r="J577" s="83">
        <v>0</v>
      </c>
      <c r="K577" s="83">
        <v>100</v>
      </c>
      <c r="L577" s="81">
        <v>0</v>
      </c>
      <c r="M577" s="81">
        <v>0</v>
      </c>
      <c r="N577" s="81">
        <v>0</v>
      </c>
      <c r="O577" s="83">
        <v>0</v>
      </c>
      <c r="P577" s="83">
        <v>0</v>
      </c>
      <c r="Q577" s="83">
        <v>100</v>
      </c>
      <c r="R577" s="81">
        <v>0</v>
      </c>
      <c r="S577" s="81">
        <v>0</v>
      </c>
      <c r="T577" s="81">
        <v>0</v>
      </c>
      <c r="U577" s="139"/>
      <c r="V577" s="199">
        <v>0</v>
      </c>
      <c r="W577" s="199">
        <v>0</v>
      </c>
      <c r="X577" s="199">
        <v>100</v>
      </c>
      <c r="Y577" s="192">
        <v>0</v>
      </c>
      <c r="Z577" s="192">
        <v>0</v>
      </c>
      <c r="AA577" s="192">
        <v>0</v>
      </c>
      <c r="AB577" s="108"/>
      <c r="AC577" s="108"/>
      <c r="AD577" s="107"/>
      <c r="AE577" s="107"/>
      <c r="AF577" s="107"/>
      <c r="AG577" s="107"/>
    </row>
    <row r="578" spans="1:33" x14ac:dyDescent="0.25">
      <c r="A578" s="4" t="s">
        <v>548</v>
      </c>
      <c r="B578" s="6" t="s">
        <v>1119</v>
      </c>
      <c r="C578" s="16">
        <v>0</v>
      </c>
      <c r="D578" s="16">
        <v>0</v>
      </c>
      <c r="E578" s="16">
        <v>100</v>
      </c>
      <c r="F578" s="81">
        <v>0</v>
      </c>
      <c r="G578" s="81">
        <v>0</v>
      </c>
      <c r="H578" s="81">
        <v>0</v>
      </c>
      <c r="I578" s="83">
        <v>0</v>
      </c>
      <c r="J578" s="83">
        <v>0</v>
      </c>
      <c r="K578" s="83">
        <v>100</v>
      </c>
      <c r="L578" s="81">
        <v>0</v>
      </c>
      <c r="M578" s="81">
        <v>0</v>
      </c>
      <c r="N578" s="81">
        <v>0</v>
      </c>
      <c r="O578" s="83">
        <v>0</v>
      </c>
      <c r="P578" s="83">
        <v>0</v>
      </c>
      <c r="Q578" s="83">
        <v>100</v>
      </c>
      <c r="R578" s="81">
        <v>0</v>
      </c>
      <c r="S578" s="81">
        <v>0</v>
      </c>
      <c r="T578" s="81">
        <v>0</v>
      </c>
      <c r="U578" s="139"/>
      <c r="V578" s="199">
        <v>0</v>
      </c>
      <c r="W578" s="199">
        <v>0</v>
      </c>
      <c r="X578" s="199">
        <v>100</v>
      </c>
      <c r="Y578" s="192">
        <v>0</v>
      </c>
      <c r="Z578" s="192">
        <v>0</v>
      </c>
      <c r="AA578" s="192">
        <v>0</v>
      </c>
      <c r="AB578" s="108"/>
      <c r="AC578" s="108"/>
      <c r="AD578" s="107"/>
      <c r="AE578" s="107"/>
      <c r="AF578" s="107"/>
      <c r="AG578" s="107"/>
    </row>
    <row r="579" spans="1:33" x14ac:dyDescent="0.25">
      <c r="A579" s="4" t="s">
        <v>549</v>
      </c>
      <c r="B579" s="6" t="s">
        <v>1120</v>
      </c>
      <c r="C579" s="16">
        <v>0</v>
      </c>
      <c r="D579" s="16">
        <v>0</v>
      </c>
      <c r="E579" s="16">
        <v>100</v>
      </c>
      <c r="F579" s="81">
        <v>0</v>
      </c>
      <c r="G579" s="81">
        <v>0</v>
      </c>
      <c r="H579" s="81">
        <v>0</v>
      </c>
      <c r="I579" s="83">
        <v>0</v>
      </c>
      <c r="J579" s="83">
        <v>0</v>
      </c>
      <c r="K579" s="83">
        <v>100</v>
      </c>
      <c r="L579" s="81">
        <v>0</v>
      </c>
      <c r="M579" s="81">
        <v>0</v>
      </c>
      <c r="N579" s="81">
        <v>0</v>
      </c>
      <c r="O579" s="83">
        <v>0</v>
      </c>
      <c r="P579" s="83">
        <v>0</v>
      </c>
      <c r="Q579" s="83">
        <v>100</v>
      </c>
      <c r="R579" s="81">
        <v>0</v>
      </c>
      <c r="S579" s="81">
        <v>0</v>
      </c>
      <c r="T579" s="81">
        <v>0</v>
      </c>
      <c r="U579" s="139"/>
      <c r="V579" s="199">
        <v>0</v>
      </c>
      <c r="W579" s="199">
        <v>0</v>
      </c>
      <c r="X579" s="199">
        <v>100</v>
      </c>
      <c r="Y579" s="192">
        <v>0</v>
      </c>
      <c r="Z579" s="192">
        <v>0</v>
      </c>
      <c r="AA579" s="192">
        <v>0</v>
      </c>
      <c r="AB579" s="108"/>
      <c r="AC579" s="108"/>
      <c r="AD579" s="107"/>
      <c r="AE579" s="107"/>
      <c r="AF579" s="107"/>
      <c r="AG579" s="107"/>
    </row>
    <row r="580" spans="1:33" x14ac:dyDescent="0.25">
      <c r="A580" s="4" t="s">
        <v>550</v>
      </c>
      <c r="B580" s="6" t="s">
        <v>1121</v>
      </c>
      <c r="C580" s="43">
        <v>0</v>
      </c>
      <c r="D580" s="43">
        <v>0</v>
      </c>
      <c r="E580" s="43">
        <v>100</v>
      </c>
      <c r="F580" s="81">
        <v>0</v>
      </c>
      <c r="G580" s="81">
        <v>0</v>
      </c>
      <c r="H580" s="81">
        <v>0</v>
      </c>
      <c r="I580" s="81">
        <v>0</v>
      </c>
      <c r="J580" s="81">
        <v>0</v>
      </c>
      <c r="K580" s="81">
        <v>100</v>
      </c>
      <c r="L580" s="81">
        <v>0</v>
      </c>
      <c r="M580" s="81">
        <v>0</v>
      </c>
      <c r="N580" s="81">
        <v>0</v>
      </c>
      <c r="O580" s="81">
        <v>3</v>
      </c>
      <c r="P580" s="81">
        <v>1</v>
      </c>
      <c r="Q580" s="81">
        <v>33</v>
      </c>
      <c r="R580" s="81">
        <v>2</v>
      </c>
      <c r="S580" s="81">
        <v>0</v>
      </c>
      <c r="T580" s="81">
        <v>0</v>
      </c>
      <c r="U580" s="139"/>
      <c r="V580" s="192">
        <v>3</v>
      </c>
      <c r="W580" s="192">
        <v>0</v>
      </c>
      <c r="X580" s="192">
        <v>0</v>
      </c>
      <c r="Y580" s="192">
        <v>0</v>
      </c>
      <c r="Z580" s="192">
        <v>0</v>
      </c>
      <c r="AA580" s="192">
        <v>0</v>
      </c>
      <c r="AB580" s="108"/>
      <c r="AC580" s="108"/>
      <c r="AD580" s="107"/>
      <c r="AE580" s="107"/>
      <c r="AF580" s="107"/>
      <c r="AG580" s="107"/>
    </row>
    <row r="581" spans="1:33" x14ac:dyDescent="0.25">
      <c r="A581" s="4" t="s">
        <v>551</v>
      </c>
      <c r="B581" s="6" t="s">
        <v>1122</v>
      </c>
      <c r="C581" s="43">
        <v>4</v>
      </c>
      <c r="D581" s="43">
        <v>4</v>
      </c>
      <c r="E581" s="43">
        <v>100</v>
      </c>
      <c r="F581" s="81">
        <v>0</v>
      </c>
      <c r="G581" s="81">
        <v>0</v>
      </c>
      <c r="H581" s="81">
        <v>0</v>
      </c>
      <c r="I581" s="81">
        <v>0</v>
      </c>
      <c r="J581" s="81">
        <v>0</v>
      </c>
      <c r="K581" s="81">
        <v>100</v>
      </c>
      <c r="L581" s="81">
        <v>0</v>
      </c>
      <c r="M581" s="81">
        <v>0</v>
      </c>
      <c r="N581" s="81">
        <v>0</v>
      </c>
      <c r="O581" s="81">
        <v>10</v>
      </c>
      <c r="P581" s="81">
        <v>10</v>
      </c>
      <c r="Q581" s="81">
        <v>100</v>
      </c>
      <c r="R581" s="81">
        <v>0</v>
      </c>
      <c r="S581" s="81">
        <v>0</v>
      </c>
      <c r="T581" s="81">
        <v>0</v>
      </c>
      <c r="U581" s="139"/>
      <c r="V581" s="192">
        <v>93</v>
      </c>
      <c r="W581" s="192">
        <v>0</v>
      </c>
      <c r="X581" s="192">
        <v>0</v>
      </c>
      <c r="Y581" s="192">
        <v>0</v>
      </c>
      <c r="Z581" s="192">
        <v>0</v>
      </c>
      <c r="AA581" s="192">
        <v>0</v>
      </c>
      <c r="AB581" s="108"/>
      <c r="AC581" s="108"/>
      <c r="AD581" s="107"/>
      <c r="AE581" s="107"/>
      <c r="AF581" s="107"/>
      <c r="AG581" s="107"/>
    </row>
    <row r="582" spans="1:33" x14ac:dyDescent="0.25">
      <c r="A582" s="30"/>
      <c r="B582" s="26" t="s">
        <v>1099</v>
      </c>
      <c r="C582" s="41">
        <f>SUM(C572:C581)</f>
        <v>4</v>
      </c>
      <c r="D582" s="41">
        <f>SUM(D572:D581)</f>
        <v>4</v>
      </c>
      <c r="E582" s="41">
        <v>26.7</v>
      </c>
      <c r="F582" s="41">
        <v>0</v>
      </c>
      <c r="G582" s="41">
        <v>0</v>
      </c>
      <c r="H582" s="41">
        <v>0</v>
      </c>
      <c r="I582" s="41">
        <f>SUM(I572:I581)</f>
        <v>0</v>
      </c>
      <c r="J582" s="41">
        <f>SUM(J572:J581)</f>
        <v>0</v>
      </c>
      <c r="K582" s="41">
        <v>100</v>
      </c>
      <c r="L582" s="41">
        <v>0</v>
      </c>
      <c r="M582" s="41">
        <v>0</v>
      </c>
      <c r="N582" s="41">
        <v>0</v>
      </c>
      <c r="O582" s="41">
        <f>SUM(O572:O581)</f>
        <v>13</v>
      </c>
      <c r="P582" s="41">
        <f>SUM(P572:P581)</f>
        <v>11</v>
      </c>
      <c r="Q582" s="41">
        <v>83.3</v>
      </c>
      <c r="R582" s="41">
        <v>0</v>
      </c>
      <c r="S582" s="41">
        <v>0</v>
      </c>
      <c r="T582" s="41">
        <v>0</v>
      </c>
      <c r="U582" s="119"/>
      <c r="V582" s="158">
        <f>SUM(V572:V581)</f>
        <v>96</v>
      </c>
      <c r="W582" s="158">
        <f>SUM(W572:W581)</f>
        <v>0</v>
      </c>
      <c r="X582" s="158">
        <v>0</v>
      </c>
      <c r="Y582" s="158">
        <v>0</v>
      </c>
      <c r="Z582" s="158">
        <v>0</v>
      </c>
      <c r="AA582" s="158">
        <v>0</v>
      </c>
      <c r="AB582" s="108"/>
      <c r="AC582" s="108"/>
      <c r="AD582" s="107"/>
      <c r="AE582" s="107"/>
      <c r="AF582" s="107"/>
      <c r="AG582" s="107"/>
    </row>
    <row r="583" spans="1:33" x14ac:dyDescent="0.25">
      <c r="A583" s="4" t="s">
        <v>552</v>
      </c>
      <c r="B583" s="17" t="s">
        <v>889</v>
      </c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122"/>
      <c r="V583" s="163"/>
      <c r="W583" s="163"/>
      <c r="X583" s="163"/>
      <c r="Y583" s="163"/>
      <c r="Z583" s="163"/>
      <c r="AA583" s="163"/>
      <c r="AB583" s="108"/>
      <c r="AC583" s="108"/>
      <c r="AD583" s="107"/>
      <c r="AE583" s="107"/>
      <c r="AF583" s="107"/>
      <c r="AG583" s="107"/>
    </row>
    <row r="584" spans="1:33" x14ac:dyDescent="0.25">
      <c r="A584" s="4" t="s">
        <v>553</v>
      </c>
      <c r="B584" s="15" t="s">
        <v>890</v>
      </c>
      <c r="C584" s="16">
        <v>9</v>
      </c>
      <c r="D584" s="16">
        <v>9</v>
      </c>
      <c r="E584" s="16">
        <v>100</v>
      </c>
      <c r="F584" s="16">
        <v>0</v>
      </c>
      <c r="G584" s="16">
        <v>0</v>
      </c>
      <c r="H584" s="16">
        <v>0</v>
      </c>
      <c r="I584" s="16">
        <v>9</v>
      </c>
      <c r="J584" s="16">
        <v>9</v>
      </c>
      <c r="K584" s="16">
        <v>100</v>
      </c>
      <c r="L584" s="16">
        <v>0</v>
      </c>
      <c r="M584" s="16">
        <v>0</v>
      </c>
      <c r="N584" s="16">
        <v>0</v>
      </c>
      <c r="O584" s="16">
        <v>9</v>
      </c>
      <c r="P584" s="16">
        <v>9</v>
      </c>
      <c r="Q584" s="16">
        <v>100</v>
      </c>
      <c r="R584" s="16">
        <v>0</v>
      </c>
      <c r="S584" s="16">
        <v>0</v>
      </c>
      <c r="T584" s="16">
        <v>0</v>
      </c>
      <c r="U584" s="129"/>
      <c r="V584" s="175">
        <v>11</v>
      </c>
      <c r="W584" s="175">
        <v>11</v>
      </c>
      <c r="X584" s="175">
        <v>100</v>
      </c>
      <c r="Y584" s="175">
        <v>0</v>
      </c>
      <c r="Z584" s="175">
        <v>0</v>
      </c>
      <c r="AA584" s="175">
        <v>0</v>
      </c>
      <c r="AB584" s="108"/>
      <c r="AC584" s="108"/>
      <c r="AD584" s="107"/>
      <c r="AE584" s="107"/>
      <c r="AF584" s="107"/>
      <c r="AG584" s="107"/>
    </row>
    <row r="585" spans="1:33" x14ac:dyDescent="0.25">
      <c r="A585" s="4" t="s">
        <v>554</v>
      </c>
      <c r="B585" s="15" t="s">
        <v>789</v>
      </c>
      <c r="C585" s="16">
        <v>0</v>
      </c>
      <c r="D585" s="16">
        <v>0</v>
      </c>
      <c r="E585" s="16">
        <v>100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100</v>
      </c>
      <c r="L585" s="16">
        <v>0</v>
      </c>
      <c r="M585" s="16">
        <v>0</v>
      </c>
      <c r="N585" s="16">
        <v>0</v>
      </c>
      <c r="O585" s="16">
        <v>8</v>
      </c>
      <c r="P585" s="16">
        <v>8</v>
      </c>
      <c r="Q585" s="16">
        <v>100</v>
      </c>
      <c r="R585" s="16">
        <v>0</v>
      </c>
      <c r="S585" s="16">
        <v>0</v>
      </c>
      <c r="T585" s="16">
        <v>0</v>
      </c>
      <c r="U585" s="129"/>
      <c r="V585" s="175">
        <v>8</v>
      </c>
      <c r="W585" s="175">
        <v>8</v>
      </c>
      <c r="X585" s="175">
        <v>100</v>
      </c>
      <c r="Y585" s="175">
        <v>0</v>
      </c>
      <c r="Z585" s="175">
        <v>0</v>
      </c>
      <c r="AA585" s="175">
        <v>0</v>
      </c>
      <c r="AB585" s="108"/>
      <c r="AC585" s="108"/>
      <c r="AD585" s="107"/>
      <c r="AE585" s="107"/>
      <c r="AF585" s="107"/>
      <c r="AG585" s="107"/>
    </row>
    <row r="586" spans="1:33" x14ac:dyDescent="0.25">
      <c r="A586" s="4" t="s">
        <v>555</v>
      </c>
      <c r="B586" s="15" t="s">
        <v>846</v>
      </c>
      <c r="C586" s="16">
        <v>0</v>
      </c>
      <c r="D586" s="16">
        <v>0</v>
      </c>
      <c r="E586" s="16">
        <v>100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100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100</v>
      </c>
      <c r="R586" s="16">
        <v>0</v>
      </c>
      <c r="S586" s="16">
        <v>0</v>
      </c>
      <c r="T586" s="16">
        <v>0</v>
      </c>
      <c r="U586" s="129">
        <v>0</v>
      </c>
      <c r="V586" s="175">
        <v>0</v>
      </c>
      <c r="W586" s="175">
        <v>0</v>
      </c>
      <c r="X586" s="175">
        <v>100</v>
      </c>
      <c r="Y586" s="175">
        <v>0</v>
      </c>
      <c r="Z586" s="175">
        <v>0</v>
      </c>
      <c r="AA586" s="175">
        <v>0</v>
      </c>
      <c r="AB586" s="108"/>
      <c r="AC586" s="108"/>
      <c r="AD586" s="107"/>
      <c r="AE586" s="107"/>
      <c r="AF586" s="107"/>
      <c r="AG586" s="107"/>
    </row>
    <row r="587" spans="1:33" x14ac:dyDescent="0.25">
      <c r="A587" s="4" t="s">
        <v>556</v>
      </c>
      <c r="B587" s="15" t="s">
        <v>891</v>
      </c>
      <c r="C587" s="16">
        <v>0</v>
      </c>
      <c r="D587" s="16">
        <v>0</v>
      </c>
      <c r="E587" s="16">
        <v>100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100</v>
      </c>
      <c r="L587" s="16">
        <v>0</v>
      </c>
      <c r="M587" s="16">
        <v>0</v>
      </c>
      <c r="N587" s="16">
        <v>0</v>
      </c>
      <c r="O587" s="16">
        <v>1</v>
      </c>
      <c r="P587" s="16">
        <v>0</v>
      </c>
      <c r="Q587" s="16">
        <v>0</v>
      </c>
      <c r="R587" s="16">
        <v>1</v>
      </c>
      <c r="S587" s="16">
        <v>0</v>
      </c>
      <c r="T587" s="16">
        <v>0</v>
      </c>
      <c r="U587" s="129"/>
      <c r="V587" s="175">
        <v>2</v>
      </c>
      <c r="W587" s="175">
        <v>2</v>
      </c>
      <c r="X587" s="175">
        <v>100</v>
      </c>
      <c r="Y587" s="175">
        <v>0</v>
      </c>
      <c r="Z587" s="175">
        <v>0</v>
      </c>
      <c r="AA587" s="175">
        <v>0</v>
      </c>
      <c r="AB587" s="108"/>
      <c r="AC587" s="108"/>
      <c r="AD587" s="107"/>
      <c r="AE587" s="107"/>
      <c r="AF587" s="107"/>
      <c r="AG587" s="107"/>
    </row>
    <row r="588" spans="1:33" x14ac:dyDescent="0.25">
      <c r="A588" s="4" t="s">
        <v>557</v>
      </c>
      <c r="B588" s="15" t="s">
        <v>892</v>
      </c>
      <c r="C588" s="16">
        <v>0</v>
      </c>
      <c r="D588" s="16">
        <v>0</v>
      </c>
      <c r="E588" s="16">
        <v>100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100</v>
      </c>
      <c r="L588" s="16">
        <v>0</v>
      </c>
      <c r="M588" s="16">
        <v>0</v>
      </c>
      <c r="N588" s="16">
        <v>0</v>
      </c>
      <c r="O588" s="16">
        <v>1</v>
      </c>
      <c r="P588" s="16">
        <v>0</v>
      </c>
      <c r="Q588" s="16">
        <v>0</v>
      </c>
      <c r="R588" s="16">
        <v>1</v>
      </c>
      <c r="S588" s="16">
        <v>0</v>
      </c>
      <c r="T588" s="16">
        <v>0</v>
      </c>
      <c r="U588" s="129"/>
      <c r="V588" s="175">
        <v>1</v>
      </c>
      <c r="W588" s="175">
        <v>0</v>
      </c>
      <c r="X588" s="175">
        <v>0</v>
      </c>
      <c r="Y588" s="175">
        <v>0</v>
      </c>
      <c r="Z588" s="175">
        <v>0</v>
      </c>
      <c r="AA588" s="175">
        <v>0</v>
      </c>
      <c r="AB588" s="108"/>
      <c r="AC588" s="108"/>
      <c r="AD588" s="107"/>
      <c r="AE588" s="107"/>
      <c r="AF588" s="107"/>
      <c r="AG588" s="107"/>
    </row>
    <row r="589" spans="1:33" x14ac:dyDescent="0.25">
      <c r="A589" s="4" t="s">
        <v>558</v>
      </c>
      <c r="B589" s="15" t="s">
        <v>893</v>
      </c>
      <c r="C589" s="16">
        <v>0</v>
      </c>
      <c r="D589" s="16">
        <v>0</v>
      </c>
      <c r="E589" s="16">
        <v>100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100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100</v>
      </c>
      <c r="R589" s="16">
        <v>0</v>
      </c>
      <c r="S589" s="16">
        <v>0</v>
      </c>
      <c r="T589" s="16">
        <v>0</v>
      </c>
      <c r="U589" s="129"/>
      <c r="V589" s="175">
        <v>0</v>
      </c>
      <c r="W589" s="175">
        <v>0</v>
      </c>
      <c r="X589" s="175">
        <v>100</v>
      </c>
      <c r="Y589" s="175">
        <v>0</v>
      </c>
      <c r="Z589" s="175">
        <v>0</v>
      </c>
      <c r="AA589" s="175">
        <v>0</v>
      </c>
      <c r="AB589" s="108"/>
      <c r="AC589" s="108"/>
      <c r="AD589" s="107"/>
      <c r="AE589" s="107"/>
      <c r="AF589" s="107"/>
      <c r="AG589" s="107"/>
    </row>
    <row r="590" spans="1:33" x14ac:dyDescent="0.25">
      <c r="A590" s="4" t="s">
        <v>559</v>
      </c>
      <c r="B590" s="15" t="s">
        <v>894</v>
      </c>
      <c r="C590" s="16">
        <v>0</v>
      </c>
      <c r="D590" s="16">
        <v>0</v>
      </c>
      <c r="E590" s="16">
        <v>100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100</v>
      </c>
      <c r="L590" s="16">
        <v>0</v>
      </c>
      <c r="M590" s="16">
        <v>0</v>
      </c>
      <c r="N590" s="16">
        <v>0</v>
      </c>
      <c r="O590" s="16">
        <v>1</v>
      </c>
      <c r="P590" s="16">
        <v>1</v>
      </c>
      <c r="Q590" s="16">
        <v>100</v>
      </c>
      <c r="R590" s="16">
        <v>0</v>
      </c>
      <c r="S590" s="16">
        <v>0</v>
      </c>
      <c r="T590" s="16">
        <v>0</v>
      </c>
      <c r="U590" s="129"/>
      <c r="V590" s="175">
        <v>1</v>
      </c>
      <c r="W590" s="175">
        <v>1</v>
      </c>
      <c r="X590" s="175">
        <v>100</v>
      </c>
      <c r="Y590" s="175">
        <v>0</v>
      </c>
      <c r="Z590" s="175">
        <v>0</v>
      </c>
      <c r="AA590" s="175">
        <v>0</v>
      </c>
      <c r="AB590" s="108"/>
      <c r="AC590" s="108"/>
      <c r="AD590" s="107"/>
      <c r="AE590" s="107"/>
      <c r="AF590" s="107"/>
      <c r="AG590" s="107"/>
    </row>
    <row r="591" spans="1:33" ht="24" customHeight="1" x14ac:dyDescent="0.25">
      <c r="A591" s="30"/>
      <c r="B591" s="28" t="s">
        <v>1084</v>
      </c>
      <c r="C591" s="36">
        <f>SUM(C584:C590)</f>
        <v>9</v>
      </c>
      <c r="D591" s="36">
        <f t="shared" ref="D591:AA591" si="2">SUM(D584:D590)</f>
        <v>9</v>
      </c>
      <c r="E591" s="36" t="s">
        <v>785</v>
      </c>
      <c r="F591" s="36">
        <f t="shared" si="2"/>
        <v>0</v>
      </c>
      <c r="G591" s="36">
        <f t="shared" si="2"/>
        <v>0</v>
      </c>
      <c r="H591" s="36">
        <f t="shared" si="2"/>
        <v>0</v>
      </c>
      <c r="I591" s="36">
        <f t="shared" si="2"/>
        <v>9</v>
      </c>
      <c r="J591" s="36">
        <f t="shared" si="2"/>
        <v>9</v>
      </c>
      <c r="K591" s="36" t="s">
        <v>785</v>
      </c>
      <c r="L591" s="36">
        <f t="shared" si="2"/>
        <v>0</v>
      </c>
      <c r="M591" s="36">
        <f t="shared" si="2"/>
        <v>0</v>
      </c>
      <c r="N591" s="36">
        <f t="shared" si="2"/>
        <v>0</v>
      </c>
      <c r="O591" s="36">
        <f t="shared" si="2"/>
        <v>20</v>
      </c>
      <c r="P591" s="36">
        <f t="shared" si="2"/>
        <v>18</v>
      </c>
      <c r="Q591" s="36" t="s">
        <v>1171</v>
      </c>
      <c r="R591" s="36">
        <f t="shared" si="2"/>
        <v>2</v>
      </c>
      <c r="S591" s="36">
        <f t="shared" si="2"/>
        <v>0</v>
      </c>
      <c r="T591" s="36" t="s">
        <v>784</v>
      </c>
      <c r="U591" s="140">
        <f t="shared" si="2"/>
        <v>0</v>
      </c>
      <c r="V591" s="171">
        <f t="shared" si="2"/>
        <v>23</v>
      </c>
      <c r="W591" s="171">
        <f t="shared" si="2"/>
        <v>22</v>
      </c>
      <c r="X591" s="171" t="s">
        <v>1178</v>
      </c>
      <c r="Y591" s="171">
        <f t="shared" si="2"/>
        <v>0</v>
      </c>
      <c r="Z591" s="171">
        <f t="shared" si="2"/>
        <v>0</v>
      </c>
      <c r="AA591" s="171">
        <f t="shared" si="2"/>
        <v>0</v>
      </c>
      <c r="AB591" s="108"/>
      <c r="AC591" s="108"/>
      <c r="AD591" s="107"/>
      <c r="AE591" s="107"/>
      <c r="AF591" s="107"/>
      <c r="AG591" s="107"/>
    </row>
    <row r="592" spans="1:33" x14ac:dyDescent="0.25">
      <c r="A592" s="4" t="s">
        <v>560</v>
      </c>
      <c r="B592" s="18" t="s">
        <v>1159</v>
      </c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122"/>
      <c r="V592" s="163"/>
      <c r="W592" s="163"/>
      <c r="X592" s="163"/>
      <c r="Y592" s="163"/>
      <c r="Z592" s="163"/>
      <c r="AA592" s="163"/>
      <c r="AB592" s="108"/>
      <c r="AC592" s="108"/>
      <c r="AD592" s="107"/>
      <c r="AE592" s="107"/>
      <c r="AF592" s="107"/>
      <c r="AG592" s="107"/>
    </row>
    <row r="593" spans="1:33" x14ac:dyDescent="0.25">
      <c r="A593" s="4" t="s">
        <v>561</v>
      </c>
      <c r="B593" s="7" t="s">
        <v>1123</v>
      </c>
      <c r="C593" s="16">
        <v>0</v>
      </c>
      <c r="D593" s="16">
        <v>12</v>
      </c>
      <c r="E593" s="16">
        <v>100</v>
      </c>
      <c r="F593" s="45">
        <v>0</v>
      </c>
      <c r="G593" s="45">
        <v>0</v>
      </c>
      <c r="H593" s="45">
        <v>0</v>
      </c>
      <c r="I593" s="45">
        <v>14</v>
      </c>
      <c r="J593" s="45">
        <v>12</v>
      </c>
      <c r="K593" s="45">
        <v>86</v>
      </c>
      <c r="L593" s="45">
        <v>0</v>
      </c>
      <c r="M593" s="45">
        <v>0</v>
      </c>
      <c r="N593" s="45">
        <v>0</v>
      </c>
      <c r="O593" s="45">
        <v>14</v>
      </c>
      <c r="P593" s="45">
        <v>12</v>
      </c>
      <c r="Q593" s="45">
        <v>86</v>
      </c>
      <c r="R593" s="45">
        <v>0</v>
      </c>
      <c r="S593" s="45">
        <v>0</v>
      </c>
      <c r="T593" s="45">
        <v>0</v>
      </c>
      <c r="U593" s="125"/>
      <c r="V593" s="166">
        <v>26</v>
      </c>
      <c r="W593" s="166">
        <v>26</v>
      </c>
      <c r="X593" s="166">
        <v>100</v>
      </c>
      <c r="Y593" s="166">
        <v>0</v>
      </c>
      <c r="Z593" s="166">
        <v>0</v>
      </c>
      <c r="AA593" s="166">
        <v>0</v>
      </c>
      <c r="AB593" s="108"/>
      <c r="AC593" s="108"/>
      <c r="AD593" s="107"/>
      <c r="AE593" s="107"/>
      <c r="AF593" s="107"/>
      <c r="AG593" s="107"/>
    </row>
    <row r="594" spans="1:33" x14ac:dyDescent="0.25">
      <c r="A594" s="4" t="s">
        <v>562</v>
      </c>
      <c r="B594" s="7" t="s">
        <v>1124</v>
      </c>
      <c r="C594" s="16">
        <v>0</v>
      </c>
      <c r="D594" s="16">
        <v>0</v>
      </c>
      <c r="E594" s="16">
        <v>100</v>
      </c>
      <c r="F594" s="45">
        <v>0</v>
      </c>
      <c r="G594" s="45">
        <v>0</v>
      </c>
      <c r="H594" s="45">
        <v>0</v>
      </c>
      <c r="I594" s="77">
        <v>0</v>
      </c>
      <c r="J594" s="77">
        <v>0</v>
      </c>
      <c r="K594" s="77">
        <v>100</v>
      </c>
      <c r="L594" s="45">
        <v>0</v>
      </c>
      <c r="M594" s="45">
        <v>0</v>
      </c>
      <c r="N594" s="45">
        <v>0</v>
      </c>
      <c r="O594" s="77">
        <v>0</v>
      </c>
      <c r="P594" s="77">
        <v>0</v>
      </c>
      <c r="Q594" s="77">
        <v>100</v>
      </c>
      <c r="R594" s="45">
        <v>0</v>
      </c>
      <c r="S594" s="45">
        <v>0</v>
      </c>
      <c r="T594" s="45">
        <v>0</v>
      </c>
      <c r="U594" s="125"/>
      <c r="V594" s="182">
        <v>0</v>
      </c>
      <c r="W594" s="182">
        <v>0</v>
      </c>
      <c r="X594" s="182">
        <v>100</v>
      </c>
      <c r="Y594" s="166">
        <v>0</v>
      </c>
      <c r="Z594" s="166">
        <v>0</v>
      </c>
      <c r="AA594" s="166">
        <v>0</v>
      </c>
      <c r="AB594" s="108"/>
      <c r="AC594" s="108"/>
      <c r="AD594" s="107"/>
      <c r="AE594" s="107"/>
      <c r="AF594" s="107"/>
      <c r="AG594" s="107"/>
    </row>
    <row r="595" spans="1:33" x14ac:dyDescent="0.25">
      <c r="A595" s="4" t="s">
        <v>563</v>
      </c>
      <c r="B595" s="7" t="s">
        <v>1125</v>
      </c>
      <c r="C595" s="16">
        <v>0</v>
      </c>
      <c r="D595" s="16">
        <v>0</v>
      </c>
      <c r="E595" s="16">
        <v>100</v>
      </c>
      <c r="F595" s="45">
        <v>0</v>
      </c>
      <c r="G595" s="45">
        <v>0</v>
      </c>
      <c r="H595" s="45">
        <v>0</v>
      </c>
      <c r="I595" s="77">
        <v>0</v>
      </c>
      <c r="J595" s="77">
        <v>0</v>
      </c>
      <c r="K595" s="77">
        <v>100</v>
      </c>
      <c r="L595" s="45">
        <v>0</v>
      </c>
      <c r="M595" s="45">
        <v>0</v>
      </c>
      <c r="N595" s="45">
        <v>0</v>
      </c>
      <c r="O595" s="77">
        <v>0</v>
      </c>
      <c r="P595" s="77">
        <v>0</v>
      </c>
      <c r="Q595" s="77">
        <v>100</v>
      </c>
      <c r="R595" s="45">
        <v>0</v>
      </c>
      <c r="S595" s="45">
        <v>0</v>
      </c>
      <c r="T595" s="45">
        <v>0</v>
      </c>
      <c r="U595" s="125"/>
      <c r="V595" s="182">
        <v>0</v>
      </c>
      <c r="W595" s="182">
        <v>0</v>
      </c>
      <c r="X595" s="182">
        <v>100</v>
      </c>
      <c r="Y595" s="166">
        <v>0</v>
      </c>
      <c r="Z595" s="166">
        <v>0</v>
      </c>
      <c r="AA595" s="166">
        <v>0</v>
      </c>
      <c r="AB595" s="108"/>
      <c r="AC595" s="108"/>
      <c r="AD595" s="107"/>
      <c r="AE595" s="107"/>
      <c r="AF595" s="107"/>
      <c r="AG595" s="107"/>
    </row>
    <row r="596" spans="1:33" x14ac:dyDescent="0.25">
      <c r="A596" s="4" t="s">
        <v>564</v>
      </c>
      <c r="B596" s="7" t="s">
        <v>1126</v>
      </c>
      <c r="C596" s="16">
        <v>0</v>
      </c>
      <c r="D596" s="16">
        <v>0</v>
      </c>
      <c r="E596" s="16">
        <v>100</v>
      </c>
      <c r="F596" s="45">
        <v>0</v>
      </c>
      <c r="G596" s="45">
        <v>0</v>
      </c>
      <c r="H596" s="45">
        <v>0</v>
      </c>
      <c r="I596" s="77">
        <v>0</v>
      </c>
      <c r="J596" s="77">
        <v>0</v>
      </c>
      <c r="K596" s="77">
        <v>100</v>
      </c>
      <c r="L596" s="45">
        <v>0</v>
      </c>
      <c r="M596" s="45">
        <v>0</v>
      </c>
      <c r="N596" s="45">
        <v>0</v>
      </c>
      <c r="O596" s="77">
        <v>0</v>
      </c>
      <c r="P596" s="77">
        <v>0</v>
      </c>
      <c r="Q596" s="77">
        <v>100</v>
      </c>
      <c r="R596" s="45">
        <v>0</v>
      </c>
      <c r="S596" s="45">
        <v>0</v>
      </c>
      <c r="T596" s="45">
        <v>0</v>
      </c>
      <c r="U596" s="125"/>
      <c r="V596" s="182">
        <v>0</v>
      </c>
      <c r="W596" s="182">
        <v>0</v>
      </c>
      <c r="X596" s="182">
        <v>100</v>
      </c>
      <c r="Y596" s="166">
        <v>0</v>
      </c>
      <c r="Z596" s="166">
        <v>0</v>
      </c>
      <c r="AA596" s="166">
        <v>0</v>
      </c>
      <c r="AB596" s="108"/>
      <c r="AC596" s="108"/>
      <c r="AD596" s="107"/>
      <c r="AE596" s="107"/>
      <c r="AF596" s="107"/>
      <c r="AG596" s="107"/>
    </row>
    <row r="597" spans="1:33" x14ac:dyDescent="0.25">
      <c r="A597" s="4" t="s">
        <v>565</v>
      </c>
      <c r="B597" s="7" t="s">
        <v>1127</v>
      </c>
      <c r="C597" s="16">
        <v>0</v>
      </c>
      <c r="D597" s="16">
        <v>1</v>
      </c>
      <c r="E597" s="16">
        <v>100</v>
      </c>
      <c r="F597" s="45">
        <v>0</v>
      </c>
      <c r="G597" s="45">
        <v>0</v>
      </c>
      <c r="H597" s="45">
        <v>0</v>
      </c>
      <c r="I597" s="77">
        <v>0</v>
      </c>
      <c r="J597" s="77">
        <v>0</v>
      </c>
      <c r="K597" s="77">
        <v>100</v>
      </c>
      <c r="L597" s="45">
        <v>0</v>
      </c>
      <c r="M597" s="45">
        <v>0</v>
      </c>
      <c r="N597" s="45">
        <v>0</v>
      </c>
      <c r="O597" s="77">
        <v>5</v>
      </c>
      <c r="P597" s="77">
        <v>0</v>
      </c>
      <c r="Q597" s="77">
        <v>0</v>
      </c>
      <c r="R597" s="45">
        <v>0</v>
      </c>
      <c r="S597" s="45">
        <v>0</v>
      </c>
      <c r="T597" s="45">
        <v>0</v>
      </c>
      <c r="U597" s="125"/>
      <c r="V597" s="182">
        <v>5</v>
      </c>
      <c r="W597" s="182">
        <v>5</v>
      </c>
      <c r="X597" s="182">
        <v>100</v>
      </c>
      <c r="Y597" s="166">
        <v>0</v>
      </c>
      <c r="Z597" s="166">
        <v>0</v>
      </c>
      <c r="AA597" s="166">
        <v>0</v>
      </c>
      <c r="AB597" s="108"/>
      <c r="AC597" s="108"/>
      <c r="AD597" s="107"/>
      <c r="AE597" s="107"/>
      <c r="AF597" s="107"/>
      <c r="AG597" s="107"/>
    </row>
    <row r="598" spans="1:33" x14ac:dyDescent="0.25">
      <c r="A598" s="4" t="s">
        <v>566</v>
      </c>
      <c r="B598" s="7" t="s">
        <v>1128</v>
      </c>
      <c r="C598" s="16">
        <v>0</v>
      </c>
      <c r="D598" s="16">
        <v>0</v>
      </c>
      <c r="E598" s="16">
        <v>100</v>
      </c>
      <c r="F598" s="45">
        <v>0</v>
      </c>
      <c r="G598" s="45">
        <v>0</v>
      </c>
      <c r="H598" s="45">
        <v>0</v>
      </c>
      <c r="I598" s="77">
        <v>0</v>
      </c>
      <c r="J598" s="77">
        <v>0</v>
      </c>
      <c r="K598" s="77">
        <v>100</v>
      </c>
      <c r="L598" s="45">
        <v>0</v>
      </c>
      <c r="M598" s="45">
        <v>0</v>
      </c>
      <c r="N598" s="45">
        <v>0</v>
      </c>
      <c r="O598" s="77">
        <v>0</v>
      </c>
      <c r="P598" s="77">
        <v>0</v>
      </c>
      <c r="Q598" s="77">
        <v>100</v>
      </c>
      <c r="R598" s="45">
        <v>0</v>
      </c>
      <c r="S598" s="45">
        <v>0</v>
      </c>
      <c r="T598" s="45">
        <v>0</v>
      </c>
      <c r="U598" s="125"/>
      <c r="V598" s="182">
        <v>0</v>
      </c>
      <c r="W598" s="182">
        <v>0</v>
      </c>
      <c r="X598" s="182">
        <v>100</v>
      </c>
      <c r="Y598" s="166">
        <v>0</v>
      </c>
      <c r="Z598" s="166">
        <v>0</v>
      </c>
      <c r="AA598" s="166">
        <v>0</v>
      </c>
      <c r="AB598" s="108"/>
      <c r="AC598" s="108"/>
      <c r="AD598" s="107"/>
      <c r="AE598" s="107"/>
      <c r="AF598" s="107"/>
      <c r="AG598" s="107"/>
    </row>
    <row r="599" spans="1:33" x14ac:dyDescent="0.25">
      <c r="A599" s="4" t="s">
        <v>567</v>
      </c>
      <c r="B599" s="7" t="s">
        <v>1129</v>
      </c>
      <c r="C599" s="16">
        <v>0</v>
      </c>
      <c r="D599" s="16">
        <v>0</v>
      </c>
      <c r="E599" s="16">
        <v>100</v>
      </c>
      <c r="F599" s="45">
        <v>0</v>
      </c>
      <c r="G599" s="45">
        <v>0</v>
      </c>
      <c r="H599" s="45">
        <v>0</v>
      </c>
      <c r="I599" s="77">
        <v>0</v>
      </c>
      <c r="J599" s="77">
        <v>0</v>
      </c>
      <c r="K599" s="77">
        <v>100</v>
      </c>
      <c r="L599" s="45">
        <v>0</v>
      </c>
      <c r="M599" s="45">
        <v>0</v>
      </c>
      <c r="N599" s="45">
        <v>0</v>
      </c>
      <c r="O599" s="77">
        <v>0</v>
      </c>
      <c r="P599" s="77">
        <v>0</v>
      </c>
      <c r="Q599" s="77">
        <v>100</v>
      </c>
      <c r="R599" s="45">
        <v>0</v>
      </c>
      <c r="S599" s="45">
        <v>0</v>
      </c>
      <c r="T599" s="45">
        <v>0</v>
      </c>
      <c r="U599" s="125"/>
      <c r="V599" s="182">
        <v>0</v>
      </c>
      <c r="W599" s="182">
        <v>0</v>
      </c>
      <c r="X599" s="182">
        <v>100</v>
      </c>
      <c r="Y599" s="166">
        <v>0</v>
      </c>
      <c r="Z599" s="166">
        <v>0</v>
      </c>
      <c r="AA599" s="166">
        <v>0</v>
      </c>
      <c r="AB599" s="108"/>
      <c r="AC599" s="108"/>
      <c r="AD599" s="107"/>
      <c r="AE599" s="107"/>
      <c r="AF599" s="107"/>
      <c r="AG599" s="107"/>
    </row>
    <row r="600" spans="1:33" x14ac:dyDescent="0.25">
      <c r="A600" s="4" t="s">
        <v>568</v>
      </c>
      <c r="B600" s="7" t="s">
        <v>1130</v>
      </c>
      <c r="C600" s="43">
        <v>36</v>
      </c>
      <c r="D600" s="43">
        <v>18</v>
      </c>
      <c r="E600" s="43">
        <v>50</v>
      </c>
      <c r="F600" s="45">
        <v>0</v>
      </c>
      <c r="G600" s="45">
        <v>0</v>
      </c>
      <c r="H600" s="45">
        <v>0</v>
      </c>
      <c r="I600" s="45">
        <v>36</v>
      </c>
      <c r="J600" s="45">
        <v>17</v>
      </c>
      <c r="K600" s="45">
        <v>47</v>
      </c>
      <c r="L600" s="45">
        <v>0</v>
      </c>
      <c r="M600" s="45">
        <v>0</v>
      </c>
      <c r="N600" s="45">
        <v>0</v>
      </c>
      <c r="O600" s="45">
        <v>163</v>
      </c>
      <c r="P600" s="45">
        <v>0</v>
      </c>
      <c r="Q600" s="45">
        <v>0</v>
      </c>
      <c r="R600" s="45">
        <v>0</v>
      </c>
      <c r="S600" s="45">
        <v>0</v>
      </c>
      <c r="T600" s="45">
        <v>0</v>
      </c>
      <c r="U600" s="125"/>
      <c r="V600" s="166">
        <v>159</v>
      </c>
      <c r="W600" s="166">
        <v>159</v>
      </c>
      <c r="X600" s="166">
        <v>96</v>
      </c>
      <c r="Y600" s="166">
        <v>0</v>
      </c>
      <c r="Z600" s="166">
        <v>0</v>
      </c>
      <c r="AA600" s="166">
        <v>0</v>
      </c>
      <c r="AB600" s="108"/>
      <c r="AC600" s="108"/>
      <c r="AD600" s="107"/>
      <c r="AE600" s="107"/>
      <c r="AF600" s="107"/>
      <c r="AG600" s="107"/>
    </row>
    <row r="601" spans="1:33" ht="23.25" x14ac:dyDescent="0.25">
      <c r="A601" s="30"/>
      <c r="B601" s="29" t="s">
        <v>1100</v>
      </c>
      <c r="C601" s="41">
        <f>SUM(C593:C600)</f>
        <v>36</v>
      </c>
      <c r="D601" s="41">
        <f>SUM(D593:D600)</f>
        <v>31</v>
      </c>
      <c r="E601" s="41">
        <v>0</v>
      </c>
      <c r="F601" s="41">
        <v>0</v>
      </c>
      <c r="G601" s="41">
        <f>SUM(G593:G600)</f>
        <v>0</v>
      </c>
      <c r="H601" s="41">
        <v>0</v>
      </c>
      <c r="I601" s="41">
        <f>SUM(I593:I600)</f>
        <v>50</v>
      </c>
      <c r="J601" s="41">
        <f>SUM(J593:J600)</f>
        <v>29</v>
      </c>
      <c r="K601" s="41">
        <v>86</v>
      </c>
      <c r="L601" s="41">
        <f>SUM(L593:L600)</f>
        <v>0</v>
      </c>
      <c r="M601" s="41">
        <f>SUM(M593:M600)</f>
        <v>0</v>
      </c>
      <c r="N601" s="41">
        <v>0</v>
      </c>
      <c r="O601" s="41">
        <f>SUM(O593:O600)</f>
        <v>182</v>
      </c>
      <c r="P601" s="41">
        <f>SUM(P593:P600)</f>
        <v>12</v>
      </c>
      <c r="Q601" s="41">
        <v>86</v>
      </c>
      <c r="R601" s="41">
        <v>0</v>
      </c>
      <c r="S601" s="41">
        <v>0</v>
      </c>
      <c r="T601" s="41">
        <v>0</v>
      </c>
      <c r="U601" s="119"/>
      <c r="V601" s="158">
        <f>SUM(V593:V600)</f>
        <v>190</v>
      </c>
      <c r="W601" s="158">
        <f>SUM(W593:W600)</f>
        <v>190</v>
      </c>
      <c r="X601" s="158">
        <v>22.2</v>
      </c>
      <c r="Y601" s="158">
        <f>SUM(Y593:Y600)</f>
        <v>0</v>
      </c>
      <c r="Z601" s="158">
        <v>0</v>
      </c>
      <c r="AA601" s="158">
        <v>0</v>
      </c>
      <c r="AB601" s="108"/>
      <c r="AC601" s="108"/>
      <c r="AD601" s="107"/>
      <c r="AE601" s="107"/>
      <c r="AF601" s="107"/>
      <c r="AG601" s="107"/>
    </row>
    <row r="602" spans="1:33" x14ac:dyDescent="0.25">
      <c r="A602" s="4" t="s">
        <v>569</v>
      </c>
      <c r="B602" s="38" t="s">
        <v>1101</v>
      </c>
      <c r="C602" s="62">
        <v>41</v>
      </c>
      <c r="D602" s="62">
        <v>1</v>
      </c>
      <c r="E602" s="62">
        <v>2.44</v>
      </c>
      <c r="F602" s="62">
        <v>5</v>
      </c>
      <c r="G602" s="62">
        <v>2</v>
      </c>
      <c r="H602" s="62">
        <v>40</v>
      </c>
      <c r="I602" s="62">
        <v>40</v>
      </c>
      <c r="J602" s="62">
        <v>1</v>
      </c>
      <c r="K602" s="62">
        <v>2.5</v>
      </c>
      <c r="L602" s="62">
        <v>5</v>
      </c>
      <c r="M602" s="62">
        <v>2</v>
      </c>
      <c r="N602" s="62">
        <v>40</v>
      </c>
      <c r="O602" s="62">
        <v>41</v>
      </c>
      <c r="P602" s="62">
        <v>40</v>
      </c>
      <c r="Q602" s="62">
        <v>97.6</v>
      </c>
      <c r="R602" s="62">
        <v>1</v>
      </c>
      <c r="S602" s="62">
        <v>0</v>
      </c>
      <c r="T602" s="62">
        <v>0</v>
      </c>
      <c r="U602" s="132"/>
      <c r="V602" s="181">
        <v>41</v>
      </c>
      <c r="W602" s="181">
        <v>41</v>
      </c>
      <c r="X602" s="181">
        <v>100</v>
      </c>
      <c r="Y602" s="181">
        <v>0</v>
      </c>
      <c r="Z602" s="181">
        <v>0</v>
      </c>
      <c r="AA602" s="181">
        <v>0</v>
      </c>
      <c r="AB602" s="108"/>
      <c r="AC602" s="108"/>
      <c r="AD602" s="109"/>
      <c r="AE602" s="107"/>
      <c r="AF602" s="107"/>
      <c r="AG602" s="107"/>
    </row>
    <row r="603" spans="1:33" x14ac:dyDescent="0.25">
      <c r="A603" s="4" t="s">
        <v>570</v>
      </c>
      <c r="B603" s="38" t="s">
        <v>1157</v>
      </c>
      <c r="C603" s="60">
        <v>455</v>
      </c>
      <c r="D603" s="60">
        <v>320</v>
      </c>
      <c r="E603" s="60">
        <v>70.3</v>
      </c>
      <c r="F603" s="60">
        <v>135</v>
      </c>
      <c r="G603" s="60">
        <v>17</v>
      </c>
      <c r="H603" s="60">
        <v>12</v>
      </c>
      <c r="I603" s="60">
        <v>571</v>
      </c>
      <c r="J603" s="60">
        <v>320</v>
      </c>
      <c r="K603" s="60">
        <v>56</v>
      </c>
      <c r="L603" s="60">
        <v>251</v>
      </c>
      <c r="M603" s="60">
        <v>49</v>
      </c>
      <c r="N603" s="60">
        <v>19.5</v>
      </c>
      <c r="O603" s="60">
        <v>526</v>
      </c>
      <c r="P603" s="60">
        <v>337</v>
      </c>
      <c r="Q603" s="60">
        <v>64</v>
      </c>
      <c r="R603" s="60">
        <v>189</v>
      </c>
      <c r="S603" s="60">
        <v>49</v>
      </c>
      <c r="T603" s="60">
        <v>25.9</v>
      </c>
      <c r="U603" s="120"/>
      <c r="V603" s="159">
        <v>705</v>
      </c>
      <c r="W603" s="159">
        <v>14</v>
      </c>
      <c r="X603" s="159">
        <v>1.99</v>
      </c>
      <c r="Y603" s="159">
        <v>691</v>
      </c>
      <c r="Z603" s="159">
        <v>0</v>
      </c>
      <c r="AA603" s="159">
        <v>0</v>
      </c>
      <c r="AB603" s="108"/>
      <c r="AC603" s="108"/>
      <c r="AD603" s="113"/>
      <c r="AE603" s="107"/>
      <c r="AF603" s="107"/>
      <c r="AG603" s="107"/>
    </row>
    <row r="604" spans="1:33" x14ac:dyDescent="0.25">
      <c r="A604" s="4" t="s">
        <v>571</v>
      </c>
      <c r="B604" s="38" t="s">
        <v>1173</v>
      </c>
      <c r="C604" s="73">
        <v>20</v>
      </c>
      <c r="D604" s="73">
        <v>3</v>
      </c>
      <c r="E604" s="73">
        <v>15</v>
      </c>
      <c r="F604" s="73">
        <v>0</v>
      </c>
      <c r="G604" s="73">
        <v>0</v>
      </c>
      <c r="H604" s="73">
        <v>0</v>
      </c>
      <c r="I604" s="73">
        <v>19</v>
      </c>
      <c r="J604" s="73">
        <v>4</v>
      </c>
      <c r="K604" s="73">
        <v>21</v>
      </c>
      <c r="L604" s="73">
        <v>1</v>
      </c>
      <c r="M604" s="73">
        <v>0</v>
      </c>
      <c r="N604" s="73">
        <v>0</v>
      </c>
      <c r="O604" s="73">
        <v>19</v>
      </c>
      <c r="P604" s="73">
        <v>4</v>
      </c>
      <c r="Q604" s="73">
        <v>21</v>
      </c>
      <c r="R604" s="73">
        <v>1</v>
      </c>
      <c r="S604" s="73">
        <v>0</v>
      </c>
      <c r="T604" s="73">
        <v>0</v>
      </c>
      <c r="U604" s="141"/>
      <c r="V604" s="159">
        <v>23</v>
      </c>
      <c r="W604" s="159">
        <v>23</v>
      </c>
      <c r="X604" s="159">
        <v>100</v>
      </c>
      <c r="Y604" s="159">
        <v>0</v>
      </c>
      <c r="Z604" s="159">
        <v>0</v>
      </c>
      <c r="AA604" s="159">
        <v>0</v>
      </c>
      <c r="AB604" s="110"/>
      <c r="AC604" s="110"/>
      <c r="AD604" s="107"/>
      <c r="AE604" s="107"/>
      <c r="AF604" s="107"/>
      <c r="AG604" s="107"/>
    </row>
    <row r="605" spans="1:33" x14ac:dyDescent="0.25">
      <c r="A605" s="4" t="s">
        <v>572</v>
      </c>
      <c r="B605" s="38" t="s">
        <v>873</v>
      </c>
      <c r="C605" s="63">
        <v>384</v>
      </c>
      <c r="D605" s="63">
        <v>384</v>
      </c>
      <c r="E605" s="64">
        <v>100</v>
      </c>
      <c r="F605" s="63">
        <v>0</v>
      </c>
      <c r="G605" s="63">
        <v>0</v>
      </c>
      <c r="H605" s="64">
        <v>0</v>
      </c>
      <c r="I605" s="64">
        <v>119</v>
      </c>
      <c r="J605" s="64">
        <v>119</v>
      </c>
      <c r="K605" s="64">
        <v>100</v>
      </c>
      <c r="L605" s="64">
        <v>0</v>
      </c>
      <c r="M605" s="63">
        <v>0</v>
      </c>
      <c r="N605" s="63">
        <v>0</v>
      </c>
      <c r="O605" s="63">
        <v>503</v>
      </c>
      <c r="P605" s="63">
        <v>503</v>
      </c>
      <c r="Q605" s="64">
        <v>100</v>
      </c>
      <c r="R605" s="64">
        <v>0</v>
      </c>
      <c r="S605" s="64">
        <v>0</v>
      </c>
      <c r="T605" s="64">
        <v>0</v>
      </c>
      <c r="U605" s="154">
        <v>500</v>
      </c>
      <c r="V605" s="200">
        <v>503</v>
      </c>
      <c r="W605" s="200">
        <v>503</v>
      </c>
      <c r="X605" s="200">
        <v>100</v>
      </c>
      <c r="Y605" s="200">
        <v>0</v>
      </c>
      <c r="Z605" s="200">
        <v>0</v>
      </c>
      <c r="AA605" s="159">
        <v>0</v>
      </c>
      <c r="AB605" s="116"/>
      <c r="AC605" s="116"/>
      <c r="AD605" s="107"/>
      <c r="AE605" s="107"/>
      <c r="AF605" s="107"/>
      <c r="AG605" s="107"/>
    </row>
    <row r="606" spans="1:33" ht="23.25" x14ac:dyDescent="0.25">
      <c r="A606" s="4" t="s">
        <v>573</v>
      </c>
      <c r="B606" s="18" t="s">
        <v>1165</v>
      </c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142"/>
      <c r="V606" s="163"/>
      <c r="W606" s="163"/>
      <c r="X606" s="163"/>
      <c r="Y606" s="163"/>
      <c r="Z606" s="163"/>
      <c r="AA606" s="163"/>
      <c r="AB606" s="110"/>
      <c r="AC606" s="110"/>
      <c r="AD606" s="107"/>
      <c r="AE606" s="107"/>
      <c r="AF606" s="107"/>
      <c r="AG606" s="107"/>
    </row>
    <row r="607" spans="1:33" x14ac:dyDescent="0.25">
      <c r="A607" s="4" t="s">
        <v>574</v>
      </c>
      <c r="B607" s="6" t="s">
        <v>1131</v>
      </c>
      <c r="C607" s="43">
        <v>0</v>
      </c>
      <c r="D607" s="43">
        <v>0</v>
      </c>
      <c r="E607" s="43">
        <v>0</v>
      </c>
      <c r="F607" s="81">
        <v>0</v>
      </c>
      <c r="G607" s="81">
        <v>0</v>
      </c>
      <c r="H607" s="81">
        <v>0</v>
      </c>
      <c r="I607" s="81">
        <v>7</v>
      </c>
      <c r="J607" s="81">
        <v>0</v>
      </c>
      <c r="K607" s="81">
        <v>0</v>
      </c>
      <c r="L607" s="81">
        <v>0</v>
      </c>
      <c r="M607" s="81">
        <v>0</v>
      </c>
      <c r="N607" s="81">
        <v>0</v>
      </c>
      <c r="O607" s="81">
        <v>7</v>
      </c>
      <c r="P607" s="81">
        <v>0</v>
      </c>
      <c r="Q607" s="81">
        <v>0</v>
      </c>
      <c r="R607" s="81">
        <v>0</v>
      </c>
      <c r="S607" s="81">
        <v>0</v>
      </c>
      <c r="T607" s="81">
        <v>0</v>
      </c>
      <c r="U607" s="139"/>
      <c r="V607" s="192">
        <v>95</v>
      </c>
      <c r="W607" s="192">
        <v>17</v>
      </c>
      <c r="X607" s="192">
        <v>18</v>
      </c>
      <c r="Y607" s="192">
        <v>34</v>
      </c>
      <c r="Z607" s="192">
        <v>0</v>
      </c>
      <c r="AA607" s="192">
        <v>0</v>
      </c>
      <c r="AB607" s="110"/>
      <c r="AC607" s="110"/>
      <c r="AD607" s="107"/>
      <c r="AE607" s="107"/>
      <c r="AF607" s="107"/>
      <c r="AG607" s="107"/>
    </row>
    <row r="608" spans="1:33" x14ac:dyDescent="0.25">
      <c r="A608" s="4" t="s">
        <v>575</v>
      </c>
      <c r="B608" s="6" t="s">
        <v>1132</v>
      </c>
      <c r="C608" s="16">
        <v>0</v>
      </c>
      <c r="D608" s="16">
        <v>0</v>
      </c>
      <c r="E608" s="16">
        <v>100</v>
      </c>
      <c r="F608" s="81">
        <v>0</v>
      </c>
      <c r="G608" s="81">
        <v>0</v>
      </c>
      <c r="H608" s="81">
        <v>0</v>
      </c>
      <c r="I608" s="83">
        <v>0</v>
      </c>
      <c r="J608" s="83">
        <v>0</v>
      </c>
      <c r="K608" s="83">
        <v>100</v>
      </c>
      <c r="L608" s="81">
        <v>0</v>
      </c>
      <c r="M608" s="81">
        <v>0</v>
      </c>
      <c r="N608" s="81">
        <v>0</v>
      </c>
      <c r="O608" s="83">
        <v>0</v>
      </c>
      <c r="P608" s="83">
        <v>0</v>
      </c>
      <c r="Q608" s="83">
        <v>100</v>
      </c>
      <c r="R608" s="81">
        <v>0</v>
      </c>
      <c r="S608" s="81">
        <v>0</v>
      </c>
      <c r="T608" s="81">
        <v>0</v>
      </c>
      <c r="U608" s="139"/>
      <c r="V608" s="199">
        <v>0</v>
      </c>
      <c r="W608" s="199">
        <v>0</v>
      </c>
      <c r="X608" s="199">
        <v>100</v>
      </c>
      <c r="Y608" s="192">
        <v>0</v>
      </c>
      <c r="Z608" s="192">
        <v>0</v>
      </c>
      <c r="AA608" s="192">
        <v>0</v>
      </c>
      <c r="AB608" s="108"/>
      <c r="AC608" s="108"/>
      <c r="AD608" s="107"/>
      <c r="AE608" s="107"/>
      <c r="AF608" s="107"/>
      <c r="AG608" s="107"/>
    </row>
    <row r="609" spans="1:33" x14ac:dyDescent="0.25">
      <c r="A609" s="4" t="s">
        <v>576</v>
      </c>
      <c r="B609" s="6" t="s">
        <v>1133</v>
      </c>
      <c r="C609" s="16">
        <v>0</v>
      </c>
      <c r="D609" s="16">
        <v>0</v>
      </c>
      <c r="E609" s="16">
        <v>100</v>
      </c>
      <c r="F609" s="81">
        <v>0</v>
      </c>
      <c r="G609" s="81">
        <v>0</v>
      </c>
      <c r="H609" s="81">
        <v>0</v>
      </c>
      <c r="I609" s="83">
        <v>0</v>
      </c>
      <c r="J609" s="83">
        <v>0</v>
      </c>
      <c r="K609" s="83">
        <v>100</v>
      </c>
      <c r="L609" s="81">
        <v>0</v>
      </c>
      <c r="M609" s="81">
        <v>0</v>
      </c>
      <c r="N609" s="81">
        <v>0</v>
      </c>
      <c r="O609" s="83">
        <v>0</v>
      </c>
      <c r="P609" s="83">
        <v>0</v>
      </c>
      <c r="Q609" s="83">
        <v>100</v>
      </c>
      <c r="R609" s="81">
        <v>0</v>
      </c>
      <c r="S609" s="81">
        <v>0</v>
      </c>
      <c r="T609" s="81">
        <v>0</v>
      </c>
      <c r="U609" s="139"/>
      <c r="V609" s="199">
        <v>0</v>
      </c>
      <c r="W609" s="199">
        <v>0</v>
      </c>
      <c r="X609" s="199">
        <v>100</v>
      </c>
      <c r="Y609" s="192">
        <v>0</v>
      </c>
      <c r="Z609" s="192">
        <v>0</v>
      </c>
      <c r="AA609" s="192">
        <v>0</v>
      </c>
      <c r="AB609" s="108"/>
      <c r="AC609" s="108"/>
      <c r="AD609" s="107"/>
      <c r="AE609" s="107"/>
      <c r="AF609" s="107"/>
      <c r="AG609" s="107"/>
    </row>
    <row r="610" spans="1:33" x14ac:dyDescent="0.25">
      <c r="A610" s="4" t="s">
        <v>577</v>
      </c>
      <c r="B610" s="6" t="s">
        <v>1134</v>
      </c>
      <c r="C610" s="16">
        <v>0</v>
      </c>
      <c r="D610" s="16">
        <v>0</v>
      </c>
      <c r="E610" s="16">
        <v>100</v>
      </c>
      <c r="F610" s="81">
        <v>0</v>
      </c>
      <c r="G610" s="81">
        <v>0</v>
      </c>
      <c r="H610" s="81">
        <v>0</v>
      </c>
      <c r="I610" s="83">
        <v>0</v>
      </c>
      <c r="J610" s="83">
        <v>0</v>
      </c>
      <c r="K610" s="83">
        <v>100</v>
      </c>
      <c r="L610" s="81">
        <v>0</v>
      </c>
      <c r="M610" s="81">
        <v>0</v>
      </c>
      <c r="N610" s="81">
        <v>0</v>
      </c>
      <c r="O610" s="83">
        <v>0</v>
      </c>
      <c r="P610" s="83">
        <v>0</v>
      </c>
      <c r="Q610" s="83">
        <v>100</v>
      </c>
      <c r="R610" s="81">
        <v>0</v>
      </c>
      <c r="S610" s="81">
        <v>0</v>
      </c>
      <c r="T610" s="81">
        <v>0</v>
      </c>
      <c r="U610" s="139"/>
      <c r="V610" s="199">
        <v>0</v>
      </c>
      <c r="W610" s="199">
        <v>0</v>
      </c>
      <c r="X610" s="199">
        <v>100</v>
      </c>
      <c r="Y610" s="192">
        <v>0</v>
      </c>
      <c r="Z610" s="192">
        <v>0</v>
      </c>
      <c r="AA610" s="192">
        <v>0</v>
      </c>
      <c r="AB610" s="108"/>
      <c r="AC610" s="108"/>
      <c r="AD610" s="107"/>
      <c r="AE610" s="107"/>
      <c r="AF610" s="107"/>
      <c r="AG610" s="107"/>
    </row>
    <row r="611" spans="1:33" x14ac:dyDescent="0.25">
      <c r="A611" s="4" t="s">
        <v>578</v>
      </c>
      <c r="B611" s="6" t="s">
        <v>1135</v>
      </c>
      <c r="C611" s="16">
        <v>0</v>
      </c>
      <c r="D611" s="16">
        <v>0</v>
      </c>
      <c r="E611" s="16">
        <v>100</v>
      </c>
      <c r="F611" s="81">
        <v>0</v>
      </c>
      <c r="G611" s="81">
        <v>0</v>
      </c>
      <c r="H611" s="81">
        <v>0</v>
      </c>
      <c r="I611" s="83">
        <v>0</v>
      </c>
      <c r="J611" s="83">
        <v>0</v>
      </c>
      <c r="K611" s="83">
        <v>100</v>
      </c>
      <c r="L611" s="81">
        <v>0</v>
      </c>
      <c r="M611" s="81">
        <v>0</v>
      </c>
      <c r="N611" s="81">
        <v>0</v>
      </c>
      <c r="O611" s="83">
        <v>0</v>
      </c>
      <c r="P611" s="83">
        <v>0</v>
      </c>
      <c r="Q611" s="83">
        <v>100</v>
      </c>
      <c r="R611" s="81">
        <v>0</v>
      </c>
      <c r="S611" s="81">
        <v>0</v>
      </c>
      <c r="T611" s="81">
        <v>0</v>
      </c>
      <c r="U611" s="139"/>
      <c r="V611" s="199">
        <v>0</v>
      </c>
      <c r="W611" s="199">
        <v>0</v>
      </c>
      <c r="X611" s="199">
        <v>100</v>
      </c>
      <c r="Y611" s="192">
        <v>0</v>
      </c>
      <c r="Z611" s="192">
        <v>0</v>
      </c>
      <c r="AA611" s="192">
        <v>0</v>
      </c>
      <c r="AB611" s="108"/>
      <c r="AC611" s="108"/>
      <c r="AD611" s="107"/>
      <c r="AE611" s="107"/>
      <c r="AF611" s="107"/>
      <c r="AG611" s="107"/>
    </row>
    <row r="612" spans="1:33" x14ac:dyDescent="0.25">
      <c r="A612" s="4" t="s">
        <v>579</v>
      </c>
      <c r="B612" s="6" t="s">
        <v>1136</v>
      </c>
      <c r="C612" s="16">
        <v>0</v>
      </c>
      <c r="D612" s="16">
        <v>0</v>
      </c>
      <c r="E612" s="16">
        <v>100</v>
      </c>
      <c r="F612" s="81">
        <v>0</v>
      </c>
      <c r="G612" s="81">
        <v>0</v>
      </c>
      <c r="H612" s="81">
        <v>0</v>
      </c>
      <c r="I612" s="83">
        <v>0</v>
      </c>
      <c r="J612" s="83">
        <v>0</v>
      </c>
      <c r="K612" s="83">
        <v>100</v>
      </c>
      <c r="L612" s="81">
        <v>0</v>
      </c>
      <c r="M612" s="81">
        <v>0</v>
      </c>
      <c r="N612" s="81">
        <v>0</v>
      </c>
      <c r="O612" s="83">
        <v>0</v>
      </c>
      <c r="P612" s="83">
        <v>0</v>
      </c>
      <c r="Q612" s="83">
        <v>100</v>
      </c>
      <c r="R612" s="81">
        <v>0</v>
      </c>
      <c r="S612" s="81">
        <v>0</v>
      </c>
      <c r="T612" s="81">
        <v>0</v>
      </c>
      <c r="U612" s="139"/>
      <c r="V612" s="199">
        <v>0</v>
      </c>
      <c r="W612" s="199">
        <v>0</v>
      </c>
      <c r="X612" s="199">
        <v>100</v>
      </c>
      <c r="Y612" s="192">
        <v>0</v>
      </c>
      <c r="Z612" s="192">
        <v>0</v>
      </c>
      <c r="AA612" s="192">
        <v>0</v>
      </c>
      <c r="AB612" s="108"/>
      <c r="AC612" s="108"/>
      <c r="AD612" s="107"/>
      <c r="AE612" s="107"/>
      <c r="AF612" s="107"/>
      <c r="AG612" s="107"/>
    </row>
    <row r="613" spans="1:33" x14ac:dyDescent="0.25">
      <c r="A613" s="4" t="s">
        <v>580</v>
      </c>
      <c r="B613" s="6" t="s">
        <v>1137</v>
      </c>
      <c r="C613" s="16">
        <v>0</v>
      </c>
      <c r="D613" s="16">
        <v>0</v>
      </c>
      <c r="E613" s="16">
        <v>100</v>
      </c>
      <c r="F613" s="81">
        <v>0</v>
      </c>
      <c r="G613" s="81">
        <v>0</v>
      </c>
      <c r="H613" s="81">
        <v>0</v>
      </c>
      <c r="I613" s="83">
        <v>0</v>
      </c>
      <c r="J613" s="83">
        <v>0</v>
      </c>
      <c r="K613" s="83">
        <v>100</v>
      </c>
      <c r="L613" s="81">
        <v>0</v>
      </c>
      <c r="M613" s="81">
        <v>0</v>
      </c>
      <c r="N613" s="81">
        <v>0</v>
      </c>
      <c r="O613" s="83">
        <v>0</v>
      </c>
      <c r="P613" s="83">
        <v>0</v>
      </c>
      <c r="Q613" s="83">
        <v>100</v>
      </c>
      <c r="R613" s="81">
        <v>0</v>
      </c>
      <c r="S613" s="81">
        <v>0</v>
      </c>
      <c r="T613" s="81">
        <v>0</v>
      </c>
      <c r="U613" s="139"/>
      <c r="V613" s="199">
        <v>0</v>
      </c>
      <c r="W613" s="199">
        <v>0</v>
      </c>
      <c r="X613" s="199">
        <v>100</v>
      </c>
      <c r="Y613" s="192">
        <v>0</v>
      </c>
      <c r="Z613" s="192">
        <v>0</v>
      </c>
      <c r="AA613" s="192">
        <v>0</v>
      </c>
      <c r="AB613" s="108"/>
      <c r="AC613" s="108"/>
      <c r="AD613" s="107"/>
      <c r="AE613" s="107"/>
      <c r="AF613" s="107"/>
      <c r="AG613" s="107"/>
    </row>
    <row r="614" spans="1:33" x14ac:dyDescent="0.25">
      <c r="A614" s="4" t="s">
        <v>581</v>
      </c>
      <c r="B614" s="6" t="s">
        <v>1138</v>
      </c>
      <c r="C614" s="16">
        <v>0</v>
      </c>
      <c r="D614" s="16">
        <v>0</v>
      </c>
      <c r="E614" s="16">
        <v>100</v>
      </c>
      <c r="F614" s="81">
        <v>0</v>
      </c>
      <c r="G614" s="81">
        <v>0</v>
      </c>
      <c r="H614" s="81">
        <v>0</v>
      </c>
      <c r="I614" s="83">
        <v>0</v>
      </c>
      <c r="J614" s="83">
        <v>0</v>
      </c>
      <c r="K614" s="83">
        <v>100</v>
      </c>
      <c r="L614" s="81">
        <v>0</v>
      </c>
      <c r="M614" s="81">
        <v>0</v>
      </c>
      <c r="N614" s="81">
        <v>0</v>
      </c>
      <c r="O614" s="83">
        <v>0</v>
      </c>
      <c r="P614" s="83">
        <v>0</v>
      </c>
      <c r="Q614" s="83">
        <v>100</v>
      </c>
      <c r="R614" s="81">
        <v>0</v>
      </c>
      <c r="S614" s="81">
        <v>0</v>
      </c>
      <c r="T614" s="81">
        <v>0</v>
      </c>
      <c r="U614" s="139"/>
      <c r="V614" s="199">
        <v>0</v>
      </c>
      <c r="W614" s="199">
        <v>0</v>
      </c>
      <c r="X614" s="199">
        <v>100</v>
      </c>
      <c r="Y614" s="192">
        <v>0</v>
      </c>
      <c r="Z614" s="192">
        <v>0</v>
      </c>
      <c r="AA614" s="192">
        <v>0</v>
      </c>
      <c r="AB614" s="108"/>
      <c r="AC614" s="108"/>
      <c r="AD614" s="107"/>
      <c r="AE614" s="107"/>
      <c r="AF614" s="107"/>
      <c r="AG614" s="107"/>
    </row>
    <row r="615" spans="1:33" x14ac:dyDescent="0.25">
      <c r="A615" s="4" t="s">
        <v>582</v>
      </c>
      <c r="B615" s="6" t="s">
        <v>1139</v>
      </c>
      <c r="C615" s="16">
        <v>0</v>
      </c>
      <c r="D615" s="16">
        <v>0</v>
      </c>
      <c r="E615" s="16">
        <v>100</v>
      </c>
      <c r="F615" s="81">
        <v>0</v>
      </c>
      <c r="G615" s="81">
        <v>0</v>
      </c>
      <c r="H615" s="81">
        <v>0</v>
      </c>
      <c r="I615" s="83">
        <v>0</v>
      </c>
      <c r="J615" s="83">
        <v>0</v>
      </c>
      <c r="K615" s="83">
        <v>100</v>
      </c>
      <c r="L615" s="81">
        <v>0</v>
      </c>
      <c r="M615" s="81">
        <v>0</v>
      </c>
      <c r="N615" s="81">
        <v>0</v>
      </c>
      <c r="O615" s="83">
        <v>0</v>
      </c>
      <c r="P615" s="83">
        <v>0</v>
      </c>
      <c r="Q615" s="83">
        <v>100</v>
      </c>
      <c r="R615" s="81">
        <v>0</v>
      </c>
      <c r="S615" s="81">
        <v>0</v>
      </c>
      <c r="T615" s="81">
        <v>0</v>
      </c>
      <c r="U615" s="139"/>
      <c r="V615" s="199">
        <v>0</v>
      </c>
      <c r="W615" s="199">
        <v>0</v>
      </c>
      <c r="X615" s="199">
        <v>100</v>
      </c>
      <c r="Y615" s="192">
        <v>0</v>
      </c>
      <c r="Z615" s="192">
        <v>0</v>
      </c>
      <c r="AA615" s="192">
        <v>0</v>
      </c>
      <c r="AB615" s="108"/>
      <c r="AC615" s="108"/>
      <c r="AD615" s="107"/>
      <c r="AE615" s="107"/>
      <c r="AF615" s="107"/>
      <c r="AG615" s="107"/>
    </row>
    <row r="616" spans="1:33" x14ac:dyDescent="0.25">
      <c r="A616" s="4" t="s">
        <v>583</v>
      </c>
      <c r="B616" s="6" t="s">
        <v>1140</v>
      </c>
      <c r="C616" s="16">
        <v>0</v>
      </c>
      <c r="D616" s="16">
        <v>0</v>
      </c>
      <c r="E616" s="16">
        <v>100</v>
      </c>
      <c r="F616" s="81">
        <v>0</v>
      </c>
      <c r="G616" s="81">
        <v>0</v>
      </c>
      <c r="H616" s="81">
        <v>0</v>
      </c>
      <c r="I616" s="81">
        <v>0</v>
      </c>
      <c r="J616" s="81">
        <v>0</v>
      </c>
      <c r="K616" s="81">
        <v>100</v>
      </c>
      <c r="L616" s="81">
        <v>0</v>
      </c>
      <c r="M616" s="81">
        <v>0</v>
      </c>
      <c r="N616" s="81">
        <v>0</v>
      </c>
      <c r="O616" s="81">
        <v>0</v>
      </c>
      <c r="P616" s="81">
        <v>0</v>
      </c>
      <c r="Q616" s="81">
        <v>100</v>
      </c>
      <c r="R616" s="81">
        <v>0</v>
      </c>
      <c r="S616" s="81">
        <v>0</v>
      </c>
      <c r="T616" s="81">
        <v>0</v>
      </c>
      <c r="U616" s="139"/>
      <c r="V616" s="192">
        <v>60</v>
      </c>
      <c r="W616" s="192">
        <v>39</v>
      </c>
      <c r="X616" s="192">
        <v>65</v>
      </c>
      <c r="Y616" s="192">
        <v>6</v>
      </c>
      <c r="Z616" s="192">
        <v>0</v>
      </c>
      <c r="AA616" s="192">
        <v>0</v>
      </c>
      <c r="AB616" s="108"/>
      <c r="AC616" s="108"/>
      <c r="AD616" s="107"/>
      <c r="AE616" s="107"/>
      <c r="AF616" s="107"/>
      <c r="AG616" s="107"/>
    </row>
    <row r="617" spans="1:33" x14ac:dyDescent="0.25">
      <c r="A617" s="4" t="s">
        <v>584</v>
      </c>
      <c r="B617" s="6" t="s">
        <v>1141</v>
      </c>
      <c r="C617" s="16">
        <v>0</v>
      </c>
      <c r="D617" s="16">
        <v>0</v>
      </c>
      <c r="E617" s="16">
        <v>100</v>
      </c>
      <c r="F617" s="81">
        <v>0</v>
      </c>
      <c r="G617" s="81">
        <v>0</v>
      </c>
      <c r="H617" s="81">
        <v>0</v>
      </c>
      <c r="I617" s="83">
        <v>0</v>
      </c>
      <c r="J617" s="83">
        <v>0</v>
      </c>
      <c r="K617" s="83">
        <v>100</v>
      </c>
      <c r="L617" s="81">
        <v>0</v>
      </c>
      <c r="M617" s="81">
        <v>0</v>
      </c>
      <c r="N617" s="81">
        <v>0</v>
      </c>
      <c r="O617" s="83">
        <v>0</v>
      </c>
      <c r="P617" s="83">
        <v>0</v>
      </c>
      <c r="Q617" s="83">
        <v>100</v>
      </c>
      <c r="R617" s="81">
        <v>0</v>
      </c>
      <c r="S617" s="81">
        <v>0</v>
      </c>
      <c r="T617" s="81">
        <v>0</v>
      </c>
      <c r="U617" s="139"/>
      <c r="V617" s="199">
        <v>0</v>
      </c>
      <c r="W617" s="199">
        <v>0</v>
      </c>
      <c r="X617" s="199">
        <v>100</v>
      </c>
      <c r="Y617" s="192">
        <v>0</v>
      </c>
      <c r="Z617" s="192">
        <v>0</v>
      </c>
      <c r="AA617" s="192">
        <v>0</v>
      </c>
      <c r="AB617" s="108"/>
      <c r="AC617" s="108"/>
      <c r="AD617" s="107"/>
      <c r="AE617" s="107"/>
      <c r="AF617" s="107"/>
      <c r="AG617" s="107"/>
    </row>
    <row r="618" spans="1:33" x14ac:dyDescent="0.25">
      <c r="A618" s="4" t="s">
        <v>585</v>
      </c>
      <c r="B618" s="6" t="s">
        <v>1142</v>
      </c>
      <c r="C618" s="16">
        <v>0</v>
      </c>
      <c r="D618" s="16">
        <v>0</v>
      </c>
      <c r="E618" s="16">
        <v>100</v>
      </c>
      <c r="F618" s="81">
        <v>0</v>
      </c>
      <c r="G618" s="81">
        <v>0</v>
      </c>
      <c r="H618" s="81">
        <v>0</v>
      </c>
      <c r="I618" s="83">
        <v>0</v>
      </c>
      <c r="J618" s="83">
        <v>0</v>
      </c>
      <c r="K618" s="83">
        <v>100</v>
      </c>
      <c r="L618" s="81">
        <v>0</v>
      </c>
      <c r="M618" s="81">
        <v>0</v>
      </c>
      <c r="N618" s="81">
        <v>0</v>
      </c>
      <c r="O618" s="83">
        <v>0</v>
      </c>
      <c r="P618" s="83">
        <v>0</v>
      </c>
      <c r="Q618" s="83">
        <v>100</v>
      </c>
      <c r="R618" s="81">
        <v>0</v>
      </c>
      <c r="S618" s="81">
        <v>0</v>
      </c>
      <c r="T618" s="81">
        <v>0</v>
      </c>
      <c r="U618" s="139"/>
      <c r="V618" s="199">
        <v>0</v>
      </c>
      <c r="W618" s="199">
        <v>0</v>
      </c>
      <c r="X618" s="199">
        <v>100</v>
      </c>
      <c r="Y618" s="192">
        <v>0</v>
      </c>
      <c r="Z618" s="192">
        <v>0</v>
      </c>
      <c r="AA618" s="192">
        <v>0</v>
      </c>
      <c r="AB618" s="108"/>
      <c r="AC618" s="108"/>
      <c r="AD618" s="107"/>
      <c r="AE618" s="107"/>
      <c r="AF618" s="107"/>
      <c r="AG618" s="107"/>
    </row>
    <row r="619" spans="1:33" x14ac:dyDescent="0.25">
      <c r="A619" s="4" t="s">
        <v>586</v>
      </c>
      <c r="B619" s="6" t="s">
        <v>1143</v>
      </c>
      <c r="C619" s="16">
        <v>0</v>
      </c>
      <c r="D619" s="16">
        <v>0</v>
      </c>
      <c r="E619" s="16">
        <v>100</v>
      </c>
      <c r="F619" s="81">
        <v>0</v>
      </c>
      <c r="G619" s="81">
        <v>0</v>
      </c>
      <c r="H619" s="81">
        <v>0</v>
      </c>
      <c r="I619" s="83">
        <v>0</v>
      </c>
      <c r="J619" s="83">
        <v>0</v>
      </c>
      <c r="K619" s="83">
        <v>100</v>
      </c>
      <c r="L619" s="81">
        <v>0</v>
      </c>
      <c r="M619" s="81">
        <v>0</v>
      </c>
      <c r="N619" s="81">
        <v>0</v>
      </c>
      <c r="O619" s="83">
        <v>0</v>
      </c>
      <c r="P619" s="83">
        <v>0</v>
      </c>
      <c r="Q619" s="83">
        <v>100</v>
      </c>
      <c r="R619" s="81">
        <v>0</v>
      </c>
      <c r="S619" s="81">
        <v>0</v>
      </c>
      <c r="T619" s="81">
        <v>0</v>
      </c>
      <c r="U619" s="139"/>
      <c r="V619" s="199">
        <v>0</v>
      </c>
      <c r="W619" s="199">
        <v>0</v>
      </c>
      <c r="X619" s="199">
        <v>100</v>
      </c>
      <c r="Y619" s="192">
        <v>0</v>
      </c>
      <c r="Z619" s="192">
        <v>0</v>
      </c>
      <c r="AA619" s="192">
        <v>0</v>
      </c>
      <c r="AB619" s="108"/>
      <c r="AC619" s="108"/>
      <c r="AD619" s="107"/>
      <c r="AE619" s="107"/>
      <c r="AF619" s="107"/>
      <c r="AG619" s="107"/>
    </row>
    <row r="620" spans="1:33" x14ac:dyDescent="0.25">
      <c r="A620" s="4" t="s">
        <v>587</v>
      </c>
      <c r="B620" s="6" t="s">
        <v>1144</v>
      </c>
      <c r="C620" s="16">
        <v>0</v>
      </c>
      <c r="D620" s="16">
        <v>0</v>
      </c>
      <c r="E620" s="16">
        <v>100</v>
      </c>
      <c r="F620" s="81">
        <v>0</v>
      </c>
      <c r="G620" s="81">
        <v>0</v>
      </c>
      <c r="H620" s="81">
        <v>0</v>
      </c>
      <c r="I620" s="83">
        <v>0</v>
      </c>
      <c r="J620" s="83">
        <v>0</v>
      </c>
      <c r="K620" s="83">
        <v>100</v>
      </c>
      <c r="L620" s="81">
        <v>0</v>
      </c>
      <c r="M620" s="81">
        <v>0</v>
      </c>
      <c r="N620" s="81">
        <v>0</v>
      </c>
      <c r="O620" s="83">
        <v>0</v>
      </c>
      <c r="P620" s="83">
        <v>0</v>
      </c>
      <c r="Q620" s="83">
        <v>100</v>
      </c>
      <c r="R620" s="81">
        <v>0</v>
      </c>
      <c r="S620" s="81">
        <v>0</v>
      </c>
      <c r="T620" s="81">
        <v>0</v>
      </c>
      <c r="U620" s="139"/>
      <c r="V620" s="199">
        <v>0</v>
      </c>
      <c r="W620" s="199">
        <v>0</v>
      </c>
      <c r="X620" s="199">
        <v>100</v>
      </c>
      <c r="Y620" s="192">
        <v>0</v>
      </c>
      <c r="Z620" s="192">
        <v>0</v>
      </c>
      <c r="AA620" s="192">
        <v>0</v>
      </c>
      <c r="AB620" s="108"/>
      <c r="AC620" s="108"/>
      <c r="AD620" s="107"/>
      <c r="AE620" s="107"/>
      <c r="AF620" s="107"/>
      <c r="AG620" s="107"/>
    </row>
    <row r="621" spans="1:33" x14ac:dyDescent="0.25">
      <c r="A621" s="4" t="s">
        <v>588</v>
      </c>
      <c r="B621" s="6" t="s">
        <v>1145</v>
      </c>
      <c r="C621" s="16">
        <v>0</v>
      </c>
      <c r="D621" s="16">
        <v>0</v>
      </c>
      <c r="E621" s="16">
        <v>100</v>
      </c>
      <c r="F621" s="81">
        <v>0</v>
      </c>
      <c r="G621" s="81">
        <v>0</v>
      </c>
      <c r="H621" s="81">
        <v>0</v>
      </c>
      <c r="I621" s="83">
        <v>0</v>
      </c>
      <c r="J621" s="83">
        <v>0</v>
      </c>
      <c r="K621" s="83">
        <v>100</v>
      </c>
      <c r="L621" s="81">
        <v>0</v>
      </c>
      <c r="M621" s="81">
        <v>0</v>
      </c>
      <c r="N621" s="81">
        <v>0</v>
      </c>
      <c r="O621" s="83">
        <v>0</v>
      </c>
      <c r="P621" s="83">
        <v>0</v>
      </c>
      <c r="Q621" s="83">
        <v>100</v>
      </c>
      <c r="R621" s="81">
        <v>0</v>
      </c>
      <c r="S621" s="81">
        <v>0</v>
      </c>
      <c r="T621" s="81">
        <v>0</v>
      </c>
      <c r="U621" s="139"/>
      <c r="V621" s="199">
        <v>0</v>
      </c>
      <c r="W621" s="199">
        <v>0</v>
      </c>
      <c r="X621" s="199">
        <v>100</v>
      </c>
      <c r="Y621" s="192">
        <v>0</v>
      </c>
      <c r="Z621" s="192">
        <v>0</v>
      </c>
      <c r="AA621" s="192">
        <v>0</v>
      </c>
      <c r="AB621" s="108"/>
      <c r="AC621" s="108"/>
      <c r="AD621" s="107"/>
      <c r="AE621" s="107"/>
      <c r="AF621" s="107"/>
      <c r="AG621" s="107"/>
    </row>
    <row r="622" spans="1:33" x14ac:dyDescent="0.25">
      <c r="A622" s="4" t="s">
        <v>589</v>
      </c>
      <c r="B622" s="6" t="s">
        <v>1146</v>
      </c>
      <c r="C622" s="16">
        <v>0</v>
      </c>
      <c r="D622" s="16">
        <v>0</v>
      </c>
      <c r="E622" s="16">
        <v>100</v>
      </c>
      <c r="F622" s="81">
        <v>0</v>
      </c>
      <c r="G622" s="81">
        <v>0</v>
      </c>
      <c r="H622" s="81">
        <v>0</v>
      </c>
      <c r="I622" s="83">
        <v>0</v>
      </c>
      <c r="J622" s="83">
        <v>0</v>
      </c>
      <c r="K622" s="83">
        <v>100</v>
      </c>
      <c r="L622" s="81">
        <v>0</v>
      </c>
      <c r="M622" s="81">
        <v>0</v>
      </c>
      <c r="N622" s="81">
        <v>0</v>
      </c>
      <c r="O622" s="83">
        <v>0</v>
      </c>
      <c r="P622" s="83">
        <v>0</v>
      </c>
      <c r="Q622" s="83">
        <v>100</v>
      </c>
      <c r="R622" s="81">
        <v>0</v>
      </c>
      <c r="S622" s="81">
        <v>0</v>
      </c>
      <c r="T622" s="81">
        <v>0</v>
      </c>
      <c r="U622" s="139"/>
      <c r="V622" s="199">
        <v>0</v>
      </c>
      <c r="W622" s="199">
        <v>0</v>
      </c>
      <c r="X622" s="199">
        <v>100</v>
      </c>
      <c r="Y622" s="192">
        <v>0</v>
      </c>
      <c r="Z622" s="192">
        <v>0</v>
      </c>
      <c r="AA622" s="192">
        <v>0</v>
      </c>
      <c r="AB622" s="108"/>
      <c r="AC622" s="108"/>
      <c r="AD622" s="107"/>
      <c r="AE622" s="107"/>
      <c r="AF622" s="107"/>
      <c r="AG622" s="107"/>
    </row>
    <row r="623" spans="1:33" x14ac:dyDescent="0.25">
      <c r="A623" s="4" t="s">
        <v>590</v>
      </c>
      <c r="B623" s="6" t="s">
        <v>1147</v>
      </c>
      <c r="C623" s="16">
        <v>0</v>
      </c>
      <c r="D623" s="16">
        <v>0</v>
      </c>
      <c r="E623" s="16">
        <v>100</v>
      </c>
      <c r="F623" s="81">
        <v>0</v>
      </c>
      <c r="G623" s="81">
        <v>0</v>
      </c>
      <c r="H623" s="81">
        <v>0</v>
      </c>
      <c r="I623" s="83">
        <v>0</v>
      </c>
      <c r="J623" s="83">
        <v>0</v>
      </c>
      <c r="K623" s="83">
        <v>100</v>
      </c>
      <c r="L623" s="81">
        <v>0</v>
      </c>
      <c r="M623" s="81">
        <v>0</v>
      </c>
      <c r="N623" s="81">
        <v>0</v>
      </c>
      <c r="O623" s="83">
        <v>0</v>
      </c>
      <c r="P623" s="83">
        <v>0</v>
      </c>
      <c r="Q623" s="83">
        <v>100</v>
      </c>
      <c r="R623" s="81">
        <v>0</v>
      </c>
      <c r="S623" s="81">
        <v>0</v>
      </c>
      <c r="T623" s="81">
        <v>0</v>
      </c>
      <c r="U623" s="139"/>
      <c r="V623" s="199">
        <v>0</v>
      </c>
      <c r="W623" s="199">
        <v>0</v>
      </c>
      <c r="X623" s="199">
        <v>100</v>
      </c>
      <c r="Y623" s="192">
        <v>0</v>
      </c>
      <c r="Z623" s="192">
        <v>0</v>
      </c>
      <c r="AA623" s="192">
        <v>0</v>
      </c>
      <c r="AB623" s="108"/>
      <c r="AC623" s="108"/>
      <c r="AD623" s="107"/>
      <c r="AE623" s="107"/>
      <c r="AF623" s="107"/>
      <c r="AG623" s="107"/>
    </row>
    <row r="624" spans="1:33" x14ac:dyDescent="0.25">
      <c r="A624" s="4" t="s">
        <v>591</v>
      </c>
      <c r="B624" s="6" t="s">
        <v>1148</v>
      </c>
      <c r="C624" s="16">
        <v>0</v>
      </c>
      <c r="D624" s="16">
        <v>0</v>
      </c>
      <c r="E624" s="16">
        <v>100</v>
      </c>
      <c r="F624" s="81">
        <v>0</v>
      </c>
      <c r="G624" s="81">
        <v>0</v>
      </c>
      <c r="H624" s="81">
        <v>0</v>
      </c>
      <c r="I624" s="83">
        <v>0</v>
      </c>
      <c r="J624" s="83">
        <v>0</v>
      </c>
      <c r="K624" s="83">
        <v>100</v>
      </c>
      <c r="L624" s="81">
        <v>0</v>
      </c>
      <c r="M624" s="81">
        <v>0</v>
      </c>
      <c r="N624" s="81">
        <v>0</v>
      </c>
      <c r="O624" s="83">
        <v>0</v>
      </c>
      <c r="P624" s="83">
        <v>0</v>
      </c>
      <c r="Q624" s="83">
        <v>100</v>
      </c>
      <c r="R624" s="81">
        <v>0</v>
      </c>
      <c r="S624" s="81">
        <v>0</v>
      </c>
      <c r="T624" s="81">
        <v>0</v>
      </c>
      <c r="U624" s="139"/>
      <c r="V624" s="199">
        <v>0</v>
      </c>
      <c r="W624" s="199">
        <v>0</v>
      </c>
      <c r="X624" s="199">
        <v>100</v>
      </c>
      <c r="Y624" s="192">
        <v>0</v>
      </c>
      <c r="Z624" s="192">
        <v>0</v>
      </c>
      <c r="AA624" s="192">
        <v>0</v>
      </c>
      <c r="AB624" s="108"/>
      <c r="AC624" s="108"/>
      <c r="AD624" s="107"/>
      <c r="AE624" s="107"/>
      <c r="AF624" s="107"/>
      <c r="AG624" s="107"/>
    </row>
    <row r="625" spans="1:33" x14ac:dyDescent="0.25">
      <c r="A625" s="4" t="s">
        <v>592</v>
      </c>
      <c r="B625" s="6" t="s">
        <v>1149</v>
      </c>
      <c r="C625" s="16">
        <v>0</v>
      </c>
      <c r="D625" s="16">
        <v>0</v>
      </c>
      <c r="E625" s="16">
        <v>100</v>
      </c>
      <c r="F625" s="81">
        <v>0</v>
      </c>
      <c r="G625" s="81">
        <v>0</v>
      </c>
      <c r="H625" s="81">
        <v>0</v>
      </c>
      <c r="I625" s="83">
        <v>0</v>
      </c>
      <c r="J625" s="83">
        <v>0</v>
      </c>
      <c r="K625" s="83">
        <v>100</v>
      </c>
      <c r="L625" s="81">
        <v>0</v>
      </c>
      <c r="M625" s="81">
        <v>0</v>
      </c>
      <c r="N625" s="81">
        <v>0</v>
      </c>
      <c r="O625" s="81">
        <v>39</v>
      </c>
      <c r="P625" s="81">
        <v>5</v>
      </c>
      <c r="Q625" s="81">
        <v>18</v>
      </c>
      <c r="R625" s="81">
        <v>0</v>
      </c>
      <c r="S625" s="81">
        <v>0</v>
      </c>
      <c r="T625" s="81">
        <v>0</v>
      </c>
      <c r="U625" s="139"/>
      <c r="V625" s="192">
        <v>44</v>
      </c>
      <c r="W625" s="192">
        <v>24</v>
      </c>
      <c r="X625" s="192">
        <v>55</v>
      </c>
      <c r="Y625" s="192">
        <v>5</v>
      </c>
      <c r="Z625" s="192">
        <v>0</v>
      </c>
      <c r="AA625" s="192">
        <v>0</v>
      </c>
      <c r="AB625" s="108"/>
      <c r="AC625" s="108"/>
      <c r="AD625" s="107"/>
      <c r="AE625" s="107"/>
      <c r="AF625" s="107"/>
      <c r="AG625" s="107"/>
    </row>
    <row r="626" spans="1:33" x14ac:dyDescent="0.25">
      <c r="A626" s="4" t="s">
        <v>593</v>
      </c>
      <c r="B626" s="6" t="s">
        <v>1150</v>
      </c>
      <c r="C626" s="16">
        <v>0</v>
      </c>
      <c r="D626" s="16">
        <v>0</v>
      </c>
      <c r="E626" s="16">
        <v>100</v>
      </c>
      <c r="F626" s="81">
        <v>0</v>
      </c>
      <c r="G626" s="81">
        <v>0</v>
      </c>
      <c r="H626" s="81">
        <v>0</v>
      </c>
      <c r="I626" s="83">
        <v>0</v>
      </c>
      <c r="J626" s="83">
        <v>0</v>
      </c>
      <c r="K626" s="83">
        <v>100</v>
      </c>
      <c r="L626" s="81">
        <v>0</v>
      </c>
      <c r="M626" s="81">
        <v>0</v>
      </c>
      <c r="N626" s="81">
        <v>0</v>
      </c>
      <c r="O626" s="83">
        <v>0</v>
      </c>
      <c r="P626" s="83">
        <v>0</v>
      </c>
      <c r="Q626" s="83">
        <v>100</v>
      </c>
      <c r="R626" s="81">
        <v>0</v>
      </c>
      <c r="S626" s="81">
        <v>0</v>
      </c>
      <c r="T626" s="81">
        <v>0</v>
      </c>
      <c r="U626" s="139"/>
      <c r="V626" s="199">
        <v>0</v>
      </c>
      <c r="W626" s="199">
        <v>0</v>
      </c>
      <c r="X626" s="199">
        <v>100</v>
      </c>
      <c r="Y626" s="192">
        <v>0</v>
      </c>
      <c r="Z626" s="192">
        <v>0</v>
      </c>
      <c r="AA626" s="192">
        <v>0</v>
      </c>
      <c r="AB626" s="108"/>
      <c r="AC626" s="108"/>
      <c r="AD626" s="107"/>
      <c r="AE626" s="107"/>
      <c r="AF626" s="107"/>
      <c r="AG626" s="107"/>
    </row>
    <row r="627" spans="1:33" x14ac:dyDescent="0.25">
      <c r="A627" s="4" t="s">
        <v>594</v>
      </c>
      <c r="B627" s="6" t="s">
        <v>1151</v>
      </c>
      <c r="C627" s="16">
        <v>0</v>
      </c>
      <c r="D627" s="16">
        <v>0</v>
      </c>
      <c r="E627" s="16">
        <v>100</v>
      </c>
      <c r="F627" s="81">
        <v>0</v>
      </c>
      <c r="G627" s="81">
        <v>0</v>
      </c>
      <c r="H627" s="81">
        <v>0</v>
      </c>
      <c r="I627" s="83">
        <v>0</v>
      </c>
      <c r="J627" s="83">
        <v>0</v>
      </c>
      <c r="K627" s="83">
        <v>100</v>
      </c>
      <c r="L627" s="81">
        <v>0</v>
      </c>
      <c r="M627" s="81">
        <v>0</v>
      </c>
      <c r="N627" s="81">
        <v>0</v>
      </c>
      <c r="O627" s="83">
        <v>0</v>
      </c>
      <c r="P627" s="83">
        <v>0</v>
      </c>
      <c r="Q627" s="83">
        <v>100</v>
      </c>
      <c r="R627" s="81">
        <v>0</v>
      </c>
      <c r="S627" s="81">
        <v>0</v>
      </c>
      <c r="T627" s="81">
        <v>0</v>
      </c>
      <c r="U627" s="139"/>
      <c r="V627" s="199">
        <v>0</v>
      </c>
      <c r="W627" s="199">
        <v>0</v>
      </c>
      <c r="X627" s="199">
        <v>100</v>
      </c>
      <c r="Y627" s="192">
        <v>0</v>
      </c>
      <c r="Z627" s="192">
        <v>0</v>
      </c>
      <c r="AA627" s="192">
        <v>0</v>
      </c>
      <c r="AB627" s="108"/>
      <c r="AC627" s="108"/>
      <c r="AD627" s="107"/>
      <c r="AE627" s="107"/>
      <c r="AF627" s="107"/>
      <c r="AG627" s="107"/>
    </row>
    <row r="628" spans="1:33" x14ac:dyDescent="0.25">
      <c r="A628" s="4" t="s">
        <v>595</v>
      </c>
      <c r="B628" s="6" t="s">
        <v>1152</v>
      </c>
      <c r="C628" s="16">
        <v>0</v>
      </c>
      <c r="D628" s="16">
        <v>0</v>
      </c>
      <c r="E628" s="16">
        <v>100</v>
      </c>
      <c r="F628" s="81">
        <v>0</v>
      </c>
      <c r="G628" s="81">
        <v>0</v>
      </c>
      <c r="H628" s="81">
        <v>0</v>
      </c>
      <c r="I628" s="83">
        <v>0</v>
      </c>
      <c r="J628" s="83">
        <v>0</v>
      </c>
      <c r="K628" s="83">
        <v>100</v>
      </c>
      <c r="L628" s="81">
        <v>0</v>
      </c>
      <c r="M628" s="81">
        <v>0</v>
      </c>
      <c r="N628" s="81">
        <v>0</v>
      </c>
      <c r="O628" s="83">
        <v>0</v>
      </c>
      <c r="P628" s="83">
        <v>0</v>
      </c>
      <c r="Q628" s="83">
        <v>100</v>
      </c>
      <c r="R628" s="81">
        <v>0</v>
      </c>
      <c r="S628" s="81">
        <v>0</v>
      </c>
      <c r="T628" s="81">
        <v>0</v>
      </c>
      <c r="U628" s="139"/>
      <c r="V628" s="199">
        <v>0</v>
      </c>
      <c r="W628" s="199">
        <v>0</v>
      </c>
      <c r="X628" s="199">
        <v>100</v>
      </c>
      <c r="Y628" s="192">
        <v>0</v>
      </c>
      <c r="Z628" s="192">
        <v>0</v>
      </c>
      <c r="AA628" s="192">
        <v>0</v>
      </c>
      <c r="AB628" s="108"/>
      <c r="AC628" s="108"/>
      <c r="AD628" s="107"/>
      <c r="AE628" s="107"/>
      <c r="AF628" s="107"/>
      <c r="AG628" s="107"/>
    </row>
    <row r="629" spans="1:33" x14ac:dyDescent="0.25">
      <c r="A629" s="4" t="s">
        <v>596</v>
      </c>
      <c r="B629" s="6" t="s">
        <v>1153</v>
      </c>
      <c r="C629" s="16">
        <v>0</v>
      </c>
      <c r="D629" s="16">
        <v>0</v>
      </c>
      <c r="E629" s="16">
        <v>100</v>
      </c>
      <c r="F629" s="81">
        <v>0</v>
      </c>
      <c r="G629" s="81">
        <v>0</v>
      </c>
      <c r="H629" s="81">
        <v>0</v>
      </c>
      <c r="I629" s="83">
        <v>0</v>
      </c>
      <c r="J629" s="83">
        <v>0</v>
      </c>
      <c r="K629" s="83">
        <v>100</v>
      </c>
      <c r="L629" s="81">
        <v>0</v>
      </c>
      <c r="M629" s="81">
        <v>0</v>
      </c>
      <c r="N629" s="81">
        <v>0</v>
      </c>
      <c r="O629" s="83">
        <v>0</v>
      </c>
      <c r="P629" s="83">
        <v>0</v>
      </c>
      <c r="Q629" s="83">
        <v>100</v>
      </c>
      <c r="R629" s="81">
        <v>0</v>
      </c>
      <c r="S629" s="81">
        <v>0</v>
      </c>
      <c r="T629" s="81">
        <v>0</v>
      </c>
      <c r="U629" s="139"/>
      <c r="V629" s="199">
        <v>0</v>
      </c>
      <c r="W629" s="199">
        <v>0</v>
      </c>
      <c r="X629" s="199">
        <v>100</v>
      </c>
      <c r="Y629" s="192">
        <v>0</v>
      </c>
      <c r="Z629" s="192">
        <v>0</v>
      </c>
      <c r="AA629" s="192">
        <v>0</v>
      </c>
      <c r="AB629" s="108"/>
      <c r="AC629" s="108"/>
      <c r="AD629" s="107"/>
      <c r="AE629" s="107"/>
      <c r="AF629" s="107"/>
      <c r="AG629" s="107"/>
    </row>
    <row r="630" spans="1:33" x14ac:dyDescent="0.25">
      <c r="A630" s="4" t="s">
        <v>597</v>
      </c>
      <c r="B630" s="7" t="s">
        <v>1154</v>
      </c>
      <c r="C630" s="16">
        <v>0</v>
      </c>
      <c r="D630" s="16">
        <v>0</v>
      </c>
      <c r="E630" s="16">
        <v>100</v>
      </c>
      <c r="F630" s="81">
        <v>0</v>
      </c>
      <c r="G630" s="81">
        <v>0</v>
      </c>
      <c r="H630" s="81">
        <v>0</v>
      </c>
      <c r="I630" s="83">
        <v>0</v>
      </c>
      <c r="J630" s="83">
        <v>0</v>
      </c>
      <c r="K630" s="83">
        <v>100</v>
      </c>
      <c r="L630" s="81">
        <v>0</v>
      </c>
      <c r="M630" s="81">
        <v>0</v>
      </c>
      <c r="N630" s="81">
        <v>0</v>
      </c>
      <c r="O630" s="83">
        <v>0</v>
      </c>
      <c r="P630" s="83">
        <v>0</v>
      </c>
      <c r="Q630" s="83">
        <v>100</v>
      </c>
      <c r="R630" s="81">
        <v>0</v>
      </c>
      <c r="S630" s="81">
        <v>0</v>
      </c>
      <c r="T630" s="81">
        <v>0</v>
      </c>
      <c r="U630" s="139"/>
      <c r="V630" s="199">
        <v>0</v>
      </c>
      <c r="W630" s="199">
        <v>0</v>
      </c>
      <c r="X630" s="199">
        <v>100</v>
      </c>
      <c r="Y630" s="192">
        <v>0</v>
      </c>
      <c r="Z630" s="192">
        <v>0</v>
      </c>
      <c r="AA630" s="192">
        <v>0</v>
      </c>
      <c r="AB630" s="108"/>
      <c r="AC630" s="108"/>
      <c r="AD630" s="107"/>
      <c r="AE630" s="107"/>
      <c r="AF630" s="107"/>
      <c r="AG630" s="107"/>
    </row>
    <row r="631" spans="1:33" ht="23.25" x14ac:dyDescent="0.25">
      <c r="A631" s="37"/>
      <c r="B631" s="29" t="s">
        <v>1102</v>
      </c>
      <c r="C631" s="66">
        <f>SUM(C607:C630)</f>
        <v>0</v>
      </c>
      <c r="D631" s="66">
        <f>SUM(D607:D630)</f>
        <v>0</v>
      </c>
      <c r="E631" s="66">
        <v>0</v>
      </c>
      <c r="F631" s="66">
        <v>0</v>
      </c>
      <c r="G631" s="66">
        <v>0</v>
      </c>
      <c r="H631" s="66">
        <v>0</v>
      </c>
      <c r="I631" s="66">
        <f>SUM(I607:I630)</f>
        <v>7</v>
      </c>
      <c r="J631" s="66">
        <f>SUM(J607:J630)</f>
        <v>0</v>
      </c>
      <c r="K631" s="66">
        <v>0</v>
      </c>
      <c r="L631" s="66">
        <v>0</v>
      </c>
      <c r="M631" s="66">
        <v>0</v>
      </c>
      <c r="N631" s="66">
        <v>0</v>
      </c>
      <c r="O631" s="66">
        <f>SUM(O607:O630)</f>
        <v>46</v>
      </c>
      <c r="P631" s="66">
        <f>SUM(P607:P630)</f>
        <v>5</v>
      </c>
      <c r="Q631" s="66">
        <v>11</v>
      </c>
      <c r="R631" s="66">
        <v>0</v>
      </c>
      <c r="S631" s="66">
        <v>0</v>
      </c>
      <c r="T631" s="66">
        <v>0</v>
      </c>
      <c r="U631" s="143"/>
      <c r="V631" s="201">
        <f>SUM(V607:V630)</f>
        <v>199</v>
      </c>
      <c r="W631" s="201">
        <f>SUM(W607:W630)</f>
        <v>80</v>
      </c>
      <c r="X631" s="201">
        <v>40</v>
      </c>
      <c r="Y631" s="201">
        <f>SUM(Y607:Y630)</f>
        <v>45</v>
      </c>
      <c r="Z631" s="201">
        <f>SUM(Z607:Z630)</f>
        <v>0</v>
      </c>
      <c r="AA631" s="201">
        <v>0</v>
      </c>
      <c r="AB631" s="108"/>
      <c r="AC631" s="108"/>
      <c r="AD631" s="107"/>
      <c r="AE631" s="107"/>
      <c r="AF631" s="107"/>
      <c r="AG631" s="107"/>
    </row>
    <row r="632" spans="1:33" x14ac:dyDescent="0.25">
      <c r="C632" s="74">
        <v>8402</v>
      </c>
      <c r="D632" s="74">
        <v>5630</v>
      </c>
      <c r="E632" s="75">
        <v>67.007855272554153</v>
      </c>
      <c r="F632" s="67">
        <v>1295</v>
      </c>
      <c r="G632" s="67">
        <v>91</v>
      </c>
      <c r="H632" s="68">
        <v>7.0270270270270272</v>
      </c>
      <c r="I632" s="76">
        <v>7943</v>
      </c>
      <c r="J632" s="76">
        <v>5172</v>
      </c>
      <c r="K632" s="76">
        <v>65.113936799697854</v>
      </c>
      <c r="L632" s="69">
        <v>1413</v>
      </c>
      <c r="M632" s="67">
        <v>118</v>
      </c>
      <c r="N632" s="68">
        <v>8.3510261854210892</v>
      </c>
      <c r="O632" s="74">
        <v>11416</v>
      </c>
      <c r="P632" s="74">
        <v>6480</v>
      </c>
      <c r="Q632" s="75">
        <v>56.762438682550808</v>
      </c>
      <c r="R632" s="69">
        <v>2524</v>
      </c>
      <c r="S632" s="69">
        <v>98</v>
      </c>
      <c r="T632" s="68">
        <v>3.8827258320126781</v>
      </c>
      <c r="U632" s="144"/>
      <c r="V632" s="202">
        <v>14265</v>
      </c>
      <c r="W632" s="202">
        <v>6584</v>
      </c>
      <c r="X632" s="203">
        <v>46.154924640729057</v>
      </c>
      <c r="Y632" s="204">
        <v>5511</v>
      </c>
      <c r="Z632" s="204">
        <v>150</v>
      </c>
      <c r="AA632" s="205">
        <v>2.7218290691344582</v>
      </c>
      <c r="AB632" s="107"/>
      <c r="AC632" s="107"/>
      <c r="AD632" s="107"/>
      <c r="AE632" s="107"/>
      <c r="AF632" s="107"/>
      <c r="AG632" s="107"/>
    </row>
    <row r="633" spans="1:33" x14ac:dyDescent="0.25">
      <c r="AB633" s="107"/>
      <c r="AC633" s="107"/>
      <c r="AD633" s="107"/>
      <c r="AE633" s="107"/>
      <c r="AF633" s="107"/>
      <c r="AG633" s="107"/>
    </row>
    <row r="634" spans="1:33" ht="15" customHeight="1" x14ac:dyDescent="0.25"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C634" s="23"/>
    </row>
    <row r="635" spans="1:33" x14ac:dyDescent="0.25"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C635" s="23"/>
    </row>
    <row r="636" spans="1:33" x14ac:dyDescent="0.25"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C636" s="23"/>
    </row>
    <row r="637" spans="1:33" x14ac:dyDescent="0.25">
      <c r="AC637" s="23"/>
      <c r="AD637">
        <f>SUM(AD3:AD630)</f>
        <v>0</v>
      </c>
    </row>
    <row r="638" spans="1:33" x14ac:dyDescent="0.25"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C638" s="23"/>
    </row>
    <row r="639" spans="1:33" x14ac:dyDescent="0.25">
      <c r="AC639" s="23"/>
    </row>
    <row r="640" spans="1:33" x14ac:dyDescent="0.25">
      <c r="AC640" s="23"/>
    </row>
    <row r="641" spans="29:29" x14ac:dyDescent="0.25">
      <c r="AC641" s="23"/>
    </row>
    <row r="642" spans="29:29" x14ac:dyDescent="0.25">
      <c r="AC642" s="23"/>
    </row>
    <row r="643" spans="29:29" x14ac:dyDescent="0.25">
      <c r="AC643" s="23"/>
    </row>
    <row r="644" spans="29:29" x14ac:dyDescent="0.25">
      <c r="AC644" s="23"/>
    </row>
    <row r="645" spans="29:29" x14ac:dyDescent="0.25">
      <c r="AC645" s="23"/>
    </row>
    <row r="646" spans="29:29" x14ac:dyDescent="0.25">
      <c r="AC646" s="23"/>
    </row>
    <row r="647" spans="29:29" x14ac:dyDescent="0.25">
      <c r="AC647" s="23"/>
    </row>
    <row r="648" spans="29:29" x14ac:dyDescent="0.25">
      <c r="AC648" s="23"/>
    </row>
    <row r="649" spans="29:29" x14ac:dyDescent="0.25">
      <c r="AC649" s="23"/>
    </row>
    <row r="650" spans="29:29" x14ac:dyDescent="0.25">
      <c r="AC650" s="23"/>
    </row>
    <row r="651" spans="29:29" x14ac:dyDescent="0.25">
      <c r="AC651" s="23"/>
    </row>
    <row r="652" spans="29:29" x14ac:dyDescent="0.25">
      <c r="AC652" s="23"/>
    </row>
    <row r="653" spans="29:29" x14ac:dyDescent="0.25">
      <c r="AC653" s="23"/>
    </row>
    <row r="654" spans="29:29" x14ac:dyDescent="0.25">
      <c r="AC654" s="23"/>
    </row>
    <row r="655" spans="29:29" x14ac:dyDescent="0.25">
      <c r="AC655" s="23"/>
    </row>
    <row r="656" spans="29:29" x14ac:dyDescent="0.25">
      <c r="AC656" s="23"/>
    </row>
    <row r="657" spans="29:29" x14ac:dyDescent="0.25">
      <c r="AC657" s="23"/>
    </row>
    <row r="658" spans="29:29" x14ac:dyDescent="0.25">
      <c r="AC658" s="23"/>
    </row>
    <row r="659" spans="29:29" x14ac:dyDescent="0.25">
      <c r="AC659" s="23"/>
    </row>
    <row r="660" spans="29:29" x14ac:dyDescent="0.25">
      <c r="AC660" s="23"/>
    </row>
    <row r="661" spans="29:29" x14ac:dyDescent="0.25">
      <c r="AC661" s="23"/>
    </row>
    <row r="662" spans="29:29" x14ac:dyDescent="0.25">
      <c r="AC662" s="23"/>
    </row>
    <row r="663" spans="29:29" x14ac:dyDescent="0.25">
      <c r="AC663" s="23"/>
    </row>
    <row r="664" spans="29:29" x14ac:dyDescent="0.25">
      <c r="AC664" s="23"/>
    </row>
    <row r="665" spans="29:29" x14ac:dyDescent="0.25">
      <c r="AC665" s="23"/>
    </row>
    <row r="666" spans="29:29" x14ac:dyDescent="0.25">
      <c r="AC666" s="23"/>
    </row>
    <row r="667" spans="29:29" x14ac:dyDescent="0.25">
      <c r="AC667" s="23"/>
    </row>
    <row r="668" spans="29:29" x14ac:dyDescent="0.25">
      <c r="AC668" s="23"/>
    </row>
    <row r="669" spans="29:29" x14ac:dyDescent="0.25">
      <c r="AC669" s="23"/>
    </row>
    <row r="670" spans="29:29" x14ac:dyDescent="0.25">
      <c r="AC670" s="23"/>
    </row>
    <row r="671" spans="29:29" x14ac:dyDescent="0.25">
      <c r="AC671" s="23"/>
    </row>
    <row r="672" spans="29:29" x14ac:dyDescent="0.25">
      <c r="AC672" s="23"/>
    </row>
    <row r="673" spans="29:29" x14ac:dyDescent="0.25">
      <c r="AC673" s="23"/>
    </row>
    <row r="674" spans="29:29" x14ac:dyDescent="0.25">
      <c r="AC674" s="23"/>
    </row>
    <row r="675" spans="29:29" x14ac:dyDescent="0.25">
      <c r="AC675" s="23"/>
    </row>
    <row r="676" spans="29:29" x14ac:dyDescent="0.25">
      <c r="AC676" s="23"/>
    </row>
    <row r="677" spans="29:29" x14ac:dyDescent="0.25">
      <c r="AC677" s="23"/>
    </row>
    <row r="678" spans="29:29" x14ac:dyDescent="0.25">
      <c r="AC678" s="23"/>
    </row>
    <row r="679" spans="29:29" x14ac:dyDescent="0.25">
      <c r="AC679" s="23"/>
    </row>
    <row r="680" spans="29:29" x14ac:dyDescent="0.25">
      <c r="AC680" s="23"/>
    </row>
    <row r="681" spans="29:29" x14ac:dyDescent="0.25">
      <c r="AC681" s="23"/>
    </row>
    <row r="682" spans="29:29" x14ac:dyDescent="0.25">
      <c r="AC682" s="23"/>
    </row>
    <row r="683" spans="29:29" x14ac:dyDescent="0.25">
      <c r="AC683" s="23"/>
    </row>
    <row r="684" spans="29:29" x14ac:dyDescent="0.25">
      <c r="AC684" s="23"/>
    </row>
    <row r="685" spans="29:29" x14ac:dyDescent="0.25">
      <c r="AC685" s="23"/>
    </row>
    <row r="686" spans="29:29" x14ac:dyDescent="0.25">
      <c r="AC686" s="23"/>
    </row>
    <row r="687" spans="29:29" x14ac:dyDescent="0.25">
      <c r="AC687" s="23"/>
    </row>
    <row r="688" spans="29:29" x14ac:dyDescent="0.25">
      <c r="AC688" s="23"/>
    </row>
    <row r="689" spans="29:29" x14ac:dyDescent="0.25">
      <c r="AC689" s="23"/>
    </row>
    <row r="690" spans="29:29" x14ac:dyDescent="0.25">
      <c r="AC690" s="23"/>
    </row>
    <row r="691" spans="29:29" x14ac:dyDescent="0.25">
      <c r="AC691" s="23"/>
    </row>
    <row r="692" spans="29:29" x14ac:dyDescent="0.25">
      <c r="AC692" s="23"/>
    </row>
    <row r="693" spans="29:29" x14ac:dyDescent="0.25">
      <c r="AC693" s="23"/>
    </row>
    <row r="694" spans="29:29" x14ac:dyDescent="0.25">
      <c r="AC694" s="23"/>
    </row>
    <row r="695" spans="29:29" x14ac:dyDescent="0.25">
      <c r="AC695" s="23"/>
    </row>
    <row r="696" spans="29:29" x14ac:dyDescent="0.25">
      <c r="AC696" s="23"/>
    </row>
    <row r="697" spans="29:29" x14ac:dyDescent="0.25">
      <c r="AC697" s="23"/>
    </row>
    <row r="698" spans="29:29" x14ac:dyDescent="0.25">
      <c r="AC698" s="23"/>
    </row>
    <row r="699" spans="29:29" x14ac:dyDescent="0.25">
      <c r="AC699" s="23"/>
    </row>
    <row r="700" spans="29:29" x14ac:dyDescent="0.25">
      <c r="AC700" s="23"/>
    </row>
    <row r="701" spans="29:29" x14ac:dyDescent="0.25">
      <c r="AC701" s="23"/>
    </row>
    <row r="702" spans="29:29" x14ac:dyDescent="0.25">
      <c r="AC702" s="23"/>
    </row>
    <row r="703" spans="29:29" x14ac:dyDescent="0.25">
      <c r="AC703" s="23"/>
    </row>
    <row r="704" spans="29:29" x14ac:dyDescent="0.25">
      <c r="AC704" s="23"/>
    </row>
    <row r="705" spans="29:29" x14ac:dyDescent="0.25">
      <c r="AC705" s="23"/>
    </row>
    <row r="706" spans="29:29" x14ac:dyDescent="0.25">
      <c r="AC706" s="23"/>
    </row>
    <row r="707" spans="29:29" x14ac:dyDescent="0.25">
      <c r="AC707" s="23"/>
    </row>
    <row r="708" spans="29:29" x14ac:dyDescent="0.25">
      <c r="AC708" s="23"/>
    </row>
    <row r="709" spans="29:29" x14ac:dyDescent="0.25">
      <c r="AC709" s="23"/>
    </row>
    <row r="710" spans="29:29" x14ac:dyDescent="0.25">
      <c r="AC710" s="23"/>
    </row>
    <row r="711" spans="29:29" x14ac:dyDescent="0.25">
      <c r="AC711" s="23"/>
    </row>
    <row r="712" spans="29:29" x14ac:dyDescent="0.25">
      <c r="AC712" s="23"/>
    </row>
    <row r="713" spans="29:29" x14ac:dyDescent="0.25">
      <c r="AC713" s="23"/>
    </row>
    <row r="714" spans="29:29" x14ac:dyDescent="0.25">
      <c r="AC714" s="23"/>
    </row>
    <row r="715" spans="29:29" x14ac:dyDescent="0.25">
      <c r="AC715" s="23"/>
    </row>
    <row r="716" spans="29:29" x14ac:dyDescent="0.25">
      <c r="AC716" s="23"/>
    </row>
    <row r="717" spans="29:29" x14ac:dyDescent="0.25">
      <c r="AC717" s="23"/>
    </row>
    <row r="718" spans="29:29" x14ac:dyDescent="0.25">
      <c r="AC718" s="23"/>
    </row>
    <row r="719" spans="29:29" x14ac:dyDescent="0.25">
      <c r="AC719" s="23"/>
    </row>
    <row r="720" spans="29:29" x14ac:dyDescent="0.25">
      <c r="AC720" s="23"/>
    </row>
    <row r="721" spans="29:29" x14ac:dyDescent="0.25">
      <c r="AC721" s="23"/>
    </row>
    <row r="722" spans="29:29" x14ac:dyDescent="0.25">
      <c r="AC722" s="23"/>
    </row>
    <row r="723" spans="29:29" x14ac:dyDescent="0.25">
      <c r="AC723" s="23"/>
    </row>
    <row r="724" spans="29:29" x14ac:dyDescent="0.25">
      <c r="AC724" s="23"/>
    </row>
    <row r="725" spans="29:29" x14ac:dyDescent="0.25">
      <c r="AC725" s="23"/>
    </row>
    <row r="726" spans="29:29" x14ac:dyDescent="0.25">
      <c r="AC726" s="23"/>
    </row>
    <row r="727" spans="29:29" x14ac:dyDescent="0.25">
      <c r="AC727" s="23"/>
    </row>
    <row r="728" spans="29:29" x14ac:dyDescent="0.25">
      <c r="AC728" s="23"/>
    </row>
    <row r="729" spans="29:29" x14ac:dyDescent="0.25">
      <c r="AC729" s="23"/>
    </row>
    <row r="730" spans="29:29" x14ac:dyDescent="0.25">
      <c r="AC730" s="23"/>
    </row>
    <row r="731" spans="29:29" x14ac:dyDescent="0.25">
      <c r="AC731" s="23"/>
    </row>
    <row r="732" spans="29:29" x14ac:dyDescent="0.25">
      <c r="AC732" s="23"/>
    </row>
    <row r="733" spans="29:29" x14ac:dyDescent="0.25">
      <c r="AC733" s="23"/>
    </row>
    <row r="734" spans="29:29" x14ac:dyDescent="0.25">
      <c r="AC734" s="23"/>
    </row>
    <row r="735" spans="29:29" x14ac:dyDescent="0.25">
      <c r="AC735" s="23"/>
    </row>
    <row r="736" spans="29:29" x14ac:dyDescent="0.25">
      <c r="AC736" s="23"/>
    </row>
    <row r="737" spans="29:29" x14ac:dyDescent="0.25">
      <c r="AC737" s="23"/>
    </row>
    <row r="738" spans="29:29" x14ac:dyDescent="0.25">
      <c r="AC738" s="23"/>
    </row>
    <row r="739" spans="29:29" x14ac:dyDescent="0.25">
      <c r="AC739" s="23"/>
    </row>
    <row r="740" spans="29:29" x14ac:dyDescent="0.25">
      <c r="AC740" s="23"/>
    </row>
    <row r="741" spans="29:29" x14ac:dyDescent="0.25">
      <c r="AC741" s="23"/>
    </row>
    <row r="742" spans="29:29" x14ac:dyDescent="0.25">
      <c r="AC742" s="23"/>
    </row>
    <row r="743" spans="29:29" x14ac:dyDescent="0.25">
      <c r="AC743" s="23"/>
    </row>
    <row r="744" spans="29:29" x14ac:dyDescent="0.25">
      <c r="AC744" s="23"/>
    </row>
    <row r="745" spans="29:29" x14ac:dyDescent="0.25">
      <c r="AC745" s="23"/>
    </row>
    <row r="746" spans="29:29" x14ac:dyDescent="0.25">
      <c r="AC746" s="23"/>
    </row>
    <row r="747" spans="29:29" x14ac:dyDescent="0.25">
      <c r="AC747" s="23"/>
    </row>
    <row r="748" spans="29:29" x14ac:dyDescent="0.25">
      <c r="AC748" s="23"/>
    </row>
    <row r="749" spans="29:29" x14ac:dyDescent="0.25">
      <c r="AC749" s="23"/>
    </row>
    <row r="750" spans="29:29" x14ac:dyDescent="0.25">
      <c r="AC750" s="23"/>
    </row>
    <row r="751" spans="29:29" x14ac:dyDescent="0.25">
      <c r="AC751" s="23"/>
    </row>
    <row r="752" spans="29:29" x14ac:dyDescent="0.25">
      <c r="AC752" s="23"/>
    </row>
    <row r="753" spans="29:29" x14ac:dyDescent="0.25">
      <c r="AC753" s="23"/>
    </row>
    <row r="754" spans="29:29" x14ac:dyDescent="0.25">
      <c r="AC754" s="23"/>
    </row>
    <row r="755" spans="29:29" x14ac:dyDescent="0.25">
      <c r="AC755" s="23"/>
    </row>
    <row r="756" spans="29:29" x14ac:dyDescent="0.25">
      <c r="AC756" s="23"/>
    </row>
    <row r="757" spans="29:29" x14ac:dyDescent="0.25">
      <c r="AC757" s="23"/>
    </row>
    <row r="758" spans="29:29" x14ac:dyDescent="0.25">
      <c r="AC758" s="23"/>
    </row>
    <row r="759" spans="29:29" x14ac:dyDescent="0.25">
      <c r="AC759" s="23"/>
    </row>
    <row r="760" spans="29:29" x14ac:dyDescent="0.25">
      <c r="AC760" s="23"/>
    </row>
    <row r="761" spans="29:29" x14ac:dyDescent="0.25">
      <c r="AC761" s="23"/>
    </row>
    <row r="762" spans="29:29" x14ac:dyDescent="0.25">
      <c r="AC762" s="23"/>
    </row>
    <row r="763" spans="29:29" x14ac:dyDescent="0.25">
      <c r="AC763" s="23"/>
    </row>
    <row r="764" spans="29:29" x14ac:dyDescent="0.25">
      <c r="AC764" s="23"/>
    </row>
    <row r="765" spans="29:29" x14ac:dyDescent="0.25">
      <c r="AC765" s="23"/>
    </row>
    <row r="766" spans="29:29" x14ac:dyDescent="0.25">
      <c r="AC766" s="23"/>
    </row>
    <row r="767" spans="29:29" x14ac:dyDescent="0.25">
      <c r="AC767" s="23"/>
    </row>
    <row r="768" spans="29:29" x14ac:dyDescent="0.25">
      <c r="AC768" s="23"/>
    </row>
    <row r="769" spans="29:29" x14ac:dyDescent="0.25">
      <c r="AC769" s="23"/>
    </row>
    <row r="770" spans="29:29" x14ac:dyDescent="0.25">
      <c r="AC770" s="23"/>
    </row>
    <row r="771" spans="29:29" x14ac:dyDescent="0.25">
      <c r="AC771" s="23"/>
    </row>
    <row r="772" spans="29:29" x14ac:dyDescent="0.25">
      <c r="AC772" s="23"/>
    </row>
    <row r="773" spans="29:29" x14ac:dyDescent="0.25">
      <c r="AC773" s="23"/>
    </row>
    <row r="774" spans="29:29" x14ac:dyDescent="0.25">
      <c r="AC774" s="23"/>
    </row>
    <row r="775" spans="29:29" x14ac:dyDescent="0.25">
      <c r="AC775" s="23"/>
    </row>
    <row r="776" spans="29:29" x14ac:dyDescent="0.25">
      <c r="AC776" s="23"/>
    </row>
    <row r="777" spans="29:29" x14ac:dyDescent="0.25">
      <c r="AC777" s="23"/>
    </row>
    <row r="778" spans="29:29" x14ac:dyDescent="0.25">
      <c r="AC778" s="23"/>
    </row>
    <row r="779" spans="29:29" x14ac:dyDescent="0.25">
      <c r="AC779" s="23"/>
    </row>
    <row r="780" spans="29:29" x14ac:dyDescent="0.25">
      <c r="AC780" s="23"/>
    </row>
    <row r="781" spans="29:29" x14ac:dyDescent="0.25">
      <c r="AC781" s="23"/>
    </row>
    <row r="782" spans="29:29" x14ac:dyDescent="0.25">
      <c r="AC782" s="23"/>
    </row>
    <row r="783" spans="29:29" x14ac:dyDescent="0.25">
      <c r="AC783" s="23"/>
    </row>
    <row r="784" spans="29:29" x14ac:dyDescent="0.25">
      <c r="AC784" s="23"/>
    </row>
    <row r="785" spans="29:29" x14ac:dyDescent="0.25">
      <c r="AC785" s="23"/>
    </row>
    <row r="786" spans="29:29" x14ac:dyDescent="0.25">
      <c r="AC786" s="23"/>
    </row>
    <row r="787" spans="29:29" x14ac:dyDescent="0.25">
      <c r="AC787" s="23"/>
    </row>
    <row r="788" spans="29:29" x14ac:dyDescent="0.25">
      <c r="AC788" s="23"/>
    </row>
    <row r="789" spans="29:29" x14ac:dyDescent="0.25">
      <c r="AC789" s="23"/>
    </row>
    <row r="790" spans="29:29" x14ac:dyDescent="0.25">
      <c r="AC790" s="23"/>
    </row>
    <row r="791" spans="29:29" x14ac:dyDescent="0.25">
      <c r="AC791" s="23"/>
    </row>
    <row r="792" spans="29:29" x14ac:dyDescent="0.25">
      <c r="AC792" s="23"/>
    </row>
    <row r="793" spans="29:29" x14ac:dyDescent="0.25">
      <c r="AC793" s="23"/>
    </row>
    <row r="794" spans="29:29" x14ac:dyDescent="0.25">
      <c r="AC794" s="23"/>
    </row>
    <row r="795" spans="29:29" x14ac:dyDescent="0.25">
      <c r="AC795" s="23"/>
    </row>
    <row r="796" spans="29:29" x14ac:dyDescent="0.25">
      <c r="AC796" s="23"/>
    </row>
    <row r="797" spans="29:29" x14ac:dyDescent="0.25">
      <c r="AC797" s="23"/>
    </row>
    <row r="798" spans="29:29" x14ac:dyDescent="0.25">
      <c r="AC798" s="23"/>
    </row>
    <row r="799" spans="29:29" x14ac:dyDescent="0.25">
      <c r="AC799" s="23"/>
    </row>
    <row r="800" spans="29:29" x14ac:dyDescent="0.25">
      <c r="AC800" s="23"/>
    </row>
    <row r="801" spans="29:29" x14ac:dyDescent="0.25">
      <c r="AC801" s="23"/>
    </row>
    <row r="802" spans="29:29" x14ac:dyDescent="0.25">
      <c r="AC802" s="23"/>
    </row>
    <row r="803" spans="29:29" x14ac:dyDescent="0.25">
      <c r="AC803" s="23"/>
    </row>
    <row r="804" spans="29:29" x14ac:dyDescent="0.25">
      <c r="AC804" s="23"/>
    </row>
    <row r="805" spans="29:29" x14ac:dyDescent="0.25">
      <c r="AC805" s="23"/>
    </row>
    <row r="806" spans="29:29" x14ac:dyDescent="0.25">
      <c r="AC806" s="23"/>
    </row>
    <row r="807" spans="29:29" x14ac:dyDescent="0.25">
      <c r="AC807" s="23"/>
    </row>
    <row r="808" spans="29:29" x14ac:dyDescent="0.25">
      <c r="AC808" s="23"/>
    </row>
    <row r="809" spans="29:29" x14ac:dyDescent="0.25">
      <c r="AC809" s="23"/>
    </row>
    <row r="810" spans="29:29" x14ac:dyDescent="0.25">
      <c r="AC810" s="23"/>
    </row>
    <row r="811" spans="29:29" x14ac:dyDescent="0.25">
      <c r="AC811" s="23"/>
    </row>
    <row r="812" spans="29:29" x14ac:dyDescent="0.25">
      <c r="AC812" s="23"/>
    </row>
    <row r="813" spans="29:29" x14ac:dyDescent="0.25">
      <c r="AC813" s="23"/>
    </row>
    <row r="814" spans="29:29" x14ac:dyDescent="0.25">
      <c r="AC814" s="23"/>
    </row>
    <row r="815" spans="29:29" x14ac:dyDescent="0.25">
      <c r="AC815" s="23"/>
    </row>
    <row r="816" spans="29:29" x14ac:dyDescent="0.25">
      <c r="AC816" s="23"/>
    </row>
    <row r="817" spans="29:29" x14ac:dyDescent="0.25">
      <c r="AC817" s="23"/>
    </row>
    <row r="818" spans="29:29" x14ac:dyDescent="0.25">
      <c r="AC818" s="23"/>
    </row>
    <row r="819" spans="29:29" x14ac:dyDescent="0.25">
      <c r="AC819" s="23"/>
    </row>
    <row r="820" spans="29:29" x14ac:dyDescent="0.25">
      <c r="AC820" s="23"/>
    </row>
    <row r="821" spans="29:29" x14ac:dyDescent="0.25">
      <c r="AC821" s="23"/>
    </row>
    <row r="822" spans="29:29" x14ac:dyDescent="0.25">
      <c r="AC822" s="23"/>
    </row>
    <row r="823" spans="29:29" x14ac:dyDescent="0.25">
      <c r="AC823" s="23"/>
    </row>
    <row r="824" spans="29:29" x14ac:dyDescent="0.25">
      <c r="AC824" s="23"/>
    </row>
    <row r="825" spans="29:29" x14ac:dyDescent="0.25">
      <c r="AC825" s="23"/>
    </row>
    <row r="826" spans="29:29" x14ac:dyDescent="0.25">
      <c r="AC826" s="23"/>
    </row>
    <row r="827" spans="29:29" x14ac:dyDescent="0.25">
      <c r="AC827" s="23"/>
    </row>
    <row r="828" spans="29:29" x14ac:dyDescent="0.25">
      <c r="AC828" s="23"/>
    </row>
    <row r="829" spans="29:29" x14ac:dyDescent="0.25">
      <c r="AC829" s="23"/>
    </row>
    <row r="830" spans="29:29" x14ac:dyDescent="0.25">
      <c r="AC830" s="23"/>
    </row>
    <row r="831" spans="29:29" x14ac:dyDescent="0.25">
      <c r="AC831" s="23"/>
    </row>
    <row r="832" spans="29:29" x14ac:dyDescent="0.25">
      <c r="AC832" s="23"/>
    </row>
    <row r="833" spans="29:29" x14ac:dyDescent="0.25">
      <c r="AC833" s="23"/>
    </row>
    <row r="834" spans="29:29" x14ac:dyDescent="0.25">
      <c r="AC834" s="23"/>
    </row>
    <row r="835" spans="29:29" x14ac:dyDescent="0.25">
      <c r="AC835" s="23"/>
    </row>
    <row r="836" spans="29:29" x14ac:dyDescent="0.25">
      <c r="AC836" s="23"/>
    </row>
    <row r="837" spans="29:29" x14ac:dyDescent="0.25">
      <c r="AC837" s="23"/>
    </row>
    <row r="838" spans="29:29" x14ac:dyDescent="0.25">
      <c r="AC838" s="23"/>
    </row>
    <row r="839" spans="29:29" x14ac:dyDescent="0.25">
      <c r="AC839" s="23"/>
    </row>
    <row r="840" spans="29:29" x14ac:dyDescent="0.25">
      <c r="AC840" s="23"/>
    </row>
    <row r="841" spans="29:29" x14ac:dyDescent="0.25">
      <c r="AC841" s="23"/>
    </row>
    <row r="842" spans="29:29" x14ac:dyDescent="0.25">
      <c r="AC842" s="23"/>
    </row>
    <row r="843" spans="29:29" x14ac:dyDescent="0.25">
      <c r="AC843" s="23"/>
    </row>
    <row r="844" spans="29:29" x14ac:dyDescent="0.25">
      <c r="AC844" s="23"/>
    </row>
    <row r="845" spans="29:29" x14ac:dyDescent="0.25">
      <c r="AC845" s="23"/>
    </row>
    <row r="846" spans="29:29" x14ac:dyDescent="0.25">
      <c r="AC846" s="23"/>
    </row>
    <row r="847" spans="29:29" x14ac:dyDescent="0.25">
      <c r="AC847" s="23"/>
    </row>
    <row r="848" spans="29:29" x14ac:dyDescent="0.25">
      <c r="AC848" s="23"/>
    </row>
    <row r="849" spans="29:29" x14ac:dyDescent="0.25">
      <c r="AC849" s="23"/>
    </row>
    <row r="850" spans="29:29" x14ac:dyDescent="0.25">
      <c r="AC850" s="23"/>
    </row>
    <row r="851" spans="29:29" x14ac:dyDescent="0.25">
      <c r="AC851" s="23"/>
    </row>
    <row r="852" spans="29:29" x14ac:dyDescent="0.25">
      <c r="AC852" s="23"/>
    </row>
    <row r="853" spans="29:29" x14ac:dyDescent="0.25">
      <c r="AC853" s="23"/>
    </row>
    <row r="854" spans="29:29" x14ac:dyDescent="0.25">
      <c r="AC854" s="23"/>
    </row>
    <row r="855" spans="29:29" x14ac:dyDescent="0.25">
      <c r="AC855" s="23"/>
    </row>
    <row r="856" spans="29:29" x14ac:dyDescent="0.25">
      <c r="AC856" s="23"/>
    </row>
    <row r="857" spans="29:29" x14ac:dyDescent="0.25">
      <c r="AC857" s="23"/>
    </row>
    <row r="858" spans="29:29" x14ac:dyDescent="0.25">
      <c r="AC858" s="23"/>
    </row>
    <row r="859" spans="29:29" x14ac:dyDescent="0.25">
      <c r="AC859" s="23"/>
    </row>
    <row r="860" spans="29:29" x14ac:dyDescent="0.25">
      <c r="AC860" s="23"/>
    </row>
    <row r="861" spans="29:29" x14ac:dyDescent="0.25">
      <c r="AC861" s="23"/>
    </row>
    <row r="862" spans="29:29" x14ac:dyDescent="0.25">
      <c r="AC862" s="23"/>
    </row>
    <row r="863" spans="29:29" x14ac:dyDescent="0.25">
      <c r="AC863" s="23"/>
    </row>
    <row r="864" spans="29:29" x14ac:dyDescent="0.25">
      <c r="AC864" s="23"/>
    </row>
    <row r="865" spans="29:29" x14ac:dyDescent="0.25">
      <c r="AC865" s="23"/>
    </row>
    <row r="866" spans="29:29" x14ac:dyDescent="0.25">
      <c r="AC866" s="23"/>
    </row>
    <row r="867" spans="29:29" x14ac:dyDescent="0.25">
      <c r="AC867" s="23"/>
    </row>
    <row r="868" spans="29:29" x14ac:dyDescent="0.25">
      <c r="AC868" s="23"/>
    </row>
    <row r="869" spans="29:29" x14ac:dyDescent="0.25">
      <c r="AC869" s="23"/>
    </row>
    <row r="870" spans="29:29" x14ac:dyDescent="0.25">
      <c r="AC870" s="23"/>
    </row>
    <row r="871" spans="29:29" x14ac:dyDescent="0.25">
      <c r="AC871" s="23"/>
    </row>
    <row r="872" spans="29:29" x14ac:dyDescent="0.25">
      <c r="AC872" s="23"/>
    </row>
    <row r="873" spans="29:29" x14ac:dyDescent="0.25">
      <c r="AC873" s="23"/>
    </row>
    <row r="874" spans="29:29" x14ac:dyDescent="0.25">
      <c r="AC874" s="23"/>
    </row>
    <row r="875" spans="29:29" x14ac:dyDescent="0.25">
      <c r="AC875" s="23"/>
    </row>
    <row r="876" spans="29:29" x14ac:dyDescent="0.25">
      <c r="AC876" s="23"/>
    </row>
    <row r="877" spans="29:29" x14ac:dyDescent="0.25">
      <c r="AC877" s="23"/>
    </row>
    <row r="878" spans="29:29" x14ac:dyDescent="0.25">
      <c r="AC878" s="23"/>
    </row>
    <row r="879" spans="29:29" x14ac:dyDescent="0.25">
      <c r="AC879" s="23"/>
    </row>
    <row r="880" spans="29:29" x14ac:dyDescent="0.25">
      <c r="AC880" s="23"/>
    </row>
    <row r="881" spans="29:29" x14ac:dyDescent="0.25">
      <c r="AC881" s="23"/>
    </row>
    <row r="882" spans="29:29" x14ac:dyDescent="0.25">
      <c r="AC882" s="23"/>
    </row>
    <row r="883" spans="29:29" x14ac:dyDescent="0.25">
      <c r="AC883" s="23"/>
    </row>
  </sheetData>
  <mergeCells count="17">
    <mergeCell ref="R3:T3"/>
    <mergeCell ref="B638:AA638"/>
    <mergeCell ref="V3:X3"/>
    <mergeCell ref="Y3:AA3"/>
    <mergeCell ref="B634:AA634"/>
    <mergeCell ref="A1:AA1"/>
    <mergeCell ref="C2:H2"/>
    <mergeCell ref="I2:N2"/>
    <mergeCell ref="O2:U2"/>
    <mergeCell ref="V2:AA2"/>
    <mergeCell ref="B2:B4"/>
    <mergeCell ref="A2:A4"/>
    <mergeCell ref="C3:E3"/>
    <mergeCell ref="F3:H3"/>
    <mergeCell ref="I3:K3"/>
    <mergeCell ref="L3:N3"/>
    <mergeCell ref="O3:Q3"/>
  </mergeCells>
  <pageMargins left="0.43307086614173229" right="0.23622047244094491" top="0.39370078740157483" bottom="0.39370078740157483" header="0" footer="0"/>
  <pageSetup paperSize="9" orientation="landscape" r:id="rId1"/>
  <ignoredErrors>
    <ignoredError sqref="I408:J40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SSNGK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С. Шудро</dc:creator>
  <cp:lastModifiedBy>Шудро Александр Сергеевич</cp:lastModifiedBy>
  <cp:lastPrinted>2015-07-24T03:44:01Z</cp:lastPrinted>
  <dcterms:created xsi:type="dcterms:W3CDTF">2014-03-14T03:53:22Z</dcterms:created>
  <dcterms:modified xsi:type="dcterms:W3CDTF">2015-07-24T03:44:34Z</dcterms:modified>
</cp:coreProperties>
</file>